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Trong diem 2019 ky HD ban in" sheetId="1" r:id="rId1"/>
    <sheet name="GVT va NCS 2019 ban in" sheetId="2" r:id="rId2"/>
  </sheets>
  <definedNames>
    <definedName name="_xlnm._FilterDatabase" localSheetId="0" hidden="1">'Trong diem 2019 ky HD ban in'!$A$5:$J$108</definedName>
    <definedName name="_GoBack" localSheetId="1">'GVT va NCS 2019 ban in'!#REF!</definedName>
    <definedName name="_GoBack" localSheetId="0">'Trong diem 2019 ky HD ban in'!#REF!</definedName>
  </definedNames>
  <calcPr fullCalcOnLoad="1"/>
</workbook>
</file>

<file path=xl/sharedStrings.xml><?xml version="1.0" encoding="utf-8"?>
<sst xmlns="http://schemas.openxmlformats.org/spreadsheetml/2006/main" count="707" uniqueCount="578">
  <si>
    <t>Mã số</t>
  </si>
  <si>
    <t>CỘNG HÒA XÃ HỘI CHỦ NGHĨA VIỆT NAM</t>
  </si>
  <si>
    <t>TRƯỜNG ĐẠI HỌC SƯ PHẠM KỸ THUẬT</t>
  </si>
  <si>
    <t>THÀNH PHỐ HỒ CHÍ MINH</t>
  </si>
  <si>
    <t>Độc lập-Tự do-Hạnh phúc</t>
  </si>
  <si>
    <t>Tên đề tài</t>
  </si>
  <si>
    <t>Chủ nhiệm đề tài</t>
  </si>
  <si>
    <t>Thành viên</t>
  </si>
  <si>
    <t>STT</t>
  </si>
  <si>
    <t>Kinh phí (VNĐ)</t>
  </si>
  <si>
    <t>Mục tiêu và nội dung chính</t>
  </si>
  <si>
    <t>Dự kiến kết quả đạt được</t>
  </si>
  <si>
    <t>PGS.TS Đặng Thành Trung</t>
  </si>
  <si>
    <t>TS. Trịnh Khánh Sơn</t>
  </si>
  <si>
    <t>TS. Võ Minh Huân</t>
  </si>
  <si>
    <t>ThS. Trương Ngọc Hà</t>
  </si>
  <si>
    <t>ThS. Đỗ Đức Trí</t>
  </si>
  <si>
    <t>NCS. Huỳnh Xuân Dũng</t>
  </si>
  <si>
    <t>ThS. Nguyễn Duy Thảo</t>
  </si>
  <si>
    <t>ThS. Nguyễn Tấn Đời</t>
  </si>
  <si>
    <t>Tổng</t>
  </si>
  <si>
    <t>Trung tâm Giáo dục Thể chất: 01 đề tài</t>
  </si>
  <si>
    <t>Lê Minh Thành</t>
  </si>
  <si>
    <t>TT</t>
  </si>
  <si>
    <t>Kinh phí</t>
  </si>
  <si>
    <t>01 bài báo đăng trên tạp chí quốc tế xếp hạng SCI</t>
  </si>
  <si>
    <t>Một so sánh thực nghiệm về COP của chu trình điều hòa không khí dùng môi chất lạnh truyền thống và môi chất lạnh CO2</t>
  </si>
  <si>
    <t>Đoàn Minh Hùng</t>
  </si>
  <si>
    <t>Ứng dụng phương pháp đánh lửa hybrid trên động cơ bốn xy lanh</t>
  </si>
  <si>
    <t>ThS. Đỗ Quốc Ấm</t>
  </si>
  <si>
    <t>Nguyễn Tấn Ngọc</t>
  </si>
  <si>
    <t>01, Bài báo đăng tạp chí Khoa học Giáo dục Kỹ thuậTcó trong danh mục HĐ chức danh PGS</t>
  </si>
  <si>
    <t>Nghiên cứu nâng cao hiệu suất trao đổi nhiệt của dàn lạnh (Indoor Unit) cho hệ thống điều hòa không khí dân dụng</t>
  </si>
  <si>
    <t>01 bài báo đăng tạp chí Khoa học Giáo Giáo dục Kỹ thuật có trong HĐ chức danh GS, PGS</t>
  </si>
  <si>
    <t>ThS. Huỳnh Quốc Việt</t>
  </si>
  <si>
    <t xml:space="preserve"> Nghiên cứu mô phỏng hệ thống đánh lửa laser trên động cơ xăng </t>
  </si>
  <si>
    <t>Nghiên cứu và đề xuất phương án thiết kế mẫu động cơ đốt trong không trục khuỷu</t>
  </si>
  <si>
    <t>TS. Nguyễn Văn Trạng</t>
  </si>
  <si>
    <t>Nghiên cứu các đặc tính quan trọng của các loại động cơ đốt trong không trục khuỷu
Chọn lựa phương án thiết kế cho mẫu động cơ đốt trong không trục khuỷu định hướng ứng dụng trong phát điện nhằm cải thiện hiệu suất làm việc của động cơ đốt trong truyền thống góp phần giảm thiểu ô nhiễm môi trường</t>
  </si>
  <si>
    <t>01 bài báo đăng trên tạp chí quốc tế khác</t>
  </si>
  <si>
    <t>Nghiên cứu thiết kế, chế tạo bộ thu không khí năng lượng mặt trời cánh sóng dọc bên trong</t>
  </si>
  <si>
    <t>TS. Lê Minh Nhựt</t>
  </si>
  <si>
    <t>01 bài báo đăng trên tạp chí quốc tế khác
01 thạc sỹ</t>
  </si>
  <si>
    <t>Đánh giá mức phát thải của động cơ VIKYNO RV125 sử dụng nhiên liệu kép CNG-DIESEL</t>
  </si>
  <si>
    <t>ThS. Huỳnh Phước Sơn</t>
  </si>
  <si>
    <t>Nghiên cứu phát triển công nghệ Pin Nhiên Liệu Oxít Rắn (SOFC) nhiều tế bào</t>
  </si>
  <si>
    <t>TS. Nguyễn Xuân Viên</t>
  </si>
  <si>
    <t>01 Bài báo đăng trên tạp chí quốc tế trong danh mục SCI</t>
  </si>
  <si>
    <t>TS. Đặng Hùng Sơn</t>
  </si>
  <si>
    <t>ThS. Đinh Tấn Ngọc</t>
  </si>
  <si>
    <t xml:space="preserve"> 01bài báo khoa học đăng trên Tạp chí khoa học giáo dục kỹ  thuật</t>
  </si>
  <si>
    <t>Thiết kế, chế tạo mô hình hệ thống phanh ABS ứng dụng thực tế tăng cường (AR – Augmented Reality) phục vụ giảng dạy</t>
  </si>
  <si>
    <t>ThS. Huỳnh Thịnh</t>
  </si>
  <si>
    <t>ThS. Nguyễn Tấn Ngọc</t>
  </si>
  <si>
    <t>1 bài báo đăng tạp chí Khoa học Giáo dục Kỹ thuật</t>
  </si>
  <si>
    <t>Khoa Cơ khí Động lực: 03 đề tài</t>
  </si>
  <si>
    <t>Khoa Cơ khí Động lực: 10 đề tài</t>
  </si>
  <si>
    <t>Thiết lập được các yếu tố và thông số của kênh dẫn dựa vào các thông số tuân theo chuỗi Fibonacci. Xây dựng được mô hình của kênh micro biên dạng xoắn dùng ma trận trực giao bằng phương pháp Taguchi
Thực hiện mô phỏng số để lấy kết quả về đặc tính truyền nhiệt và dòng lưu chất của kênh dẫn biên dạng xoắn bằng phần mềm Ansys Fluent 14.0
Xây dựng được mô hình thí nghiệm và mô phỏng với các thông số quan trọng đạt được sau khi đánh giá và phân tích bằng phần mềm Minitab17</t>
  </si>
  <si>
    <t>Thiết kế mô hình thực nghiệm
Thí nghiệm và thu thập dữ liệu
So sánh kết quả trên hai mô hình thực tế.</t>
  </si>
  <si>
    <t>Nghiên cứu và xây dựng mô hình đánh lửa hỗn hợp điện dung điện cảm với các thông số thích hợp nhằm tận dụng năng lượng tự cảm “thừa” trên hệ thống đánh lửa. Đồng thời, tiến hành các mô phỏng và thực nghiệm nhằm đánh giá khả năng thu hồi năng lượng tự cảm trên các mô hình đề xuất, cũng như tối ưu hóa hệ thống.</t>
  </si>
  <si>
    <t>Nâng cao hiệu suất trao đổi nhiệt của dàn lạnh máy điều hòa không khí có năng suất 9000Btu/h.
Hệ thống thí nghiệm gồm một dàn nóng máy điều hòa không khí trên đó trang bị 2 dàn lạnh (1 dàn lạnh chính hãng và 1 dàn lạnh có thông số thiết kế mới)</t>
  </si>
  <si>
    <t xml:space="preserve">Nghiên cứu các hệ thống quản lý năng lượng trên xe lai hiện nay
Nghiên cứu cấu trúc các hệ thống dẫn động trên xe lai.
Nghiên cứu về solidwork và vẽ thiết kế mô hình xe.
Thực hiện chế tạo xe lai theo đúng yêu cầu đặt ra. 
Lập trình điều khiển xe lai 
Chạy thử, hiệu chỉnh và hoàn thiện xe </t>
  </si>
  <si>
    <t>Đề tài nghiên cứu mô hình hoá mô phỏng hệ thống đánh lửa laser ứng dụng trên động cơ xăng thông qua các phân mềm chuyên ngành. Từ kết quả mô phỏng đề tài đề xuất ứng dụng hệ thống đánh lửa laser với các thông số tối ưu, qua đó nâng cao được hiệu suất động cơ và cải tiến khí xả gây ô nhiễm môi trường trên động cơ xăng</t>
  </si>
  <si>
    <t>Xác định ảnh hưởng của các thông số hình học của bộ thu không khí năng lượng mặt trời cánh sóng dọc bên trong đến hiệu suất bộ thu.
Chế tạo bộ thu không khí năng lượng mặt trời cánh sóng dọc bên trong
Thực nghiệm đánh giá kết quả</t>
  </si>
  <si>
    <t xml:space="preserve">Xây dựng mô hình thực nghiệm động cơ diesel VIKYNO RV125 sử dụng nhiên liệu kép CNG-diesel;
Thực nghiệm xác định mức phát thải bồ hóng, CO, HC của động cơ diesel VIKYNO RV125 sử dụng nhiên liệu kép CNG-diesel;
Phân tích, đánh giá mức phát thải của động cơ diesel sử dụng kép;
</t>
  </si>
  <si>
    <t>Nghiên cứu tổng quan và cơ sở lý thuyết.
Tính toán, thiết kế cấu trúc, chỉnh sửa và chế tạo mẫu thí nghiệm.
Lắp đặt hệ thống thí nghiệm. 
So sánh những kết quả của nghiên cứu này với các kết quả ở các báo được xuất bản trên các tạp chí SCI, SCIE</t>
  </si>
  <si>
    <t>Lý Vĩnh Đạt
Lê Khánh Tân</t>
  </si>
  <si>
    <t>Đặng Thành Trung
Nguyễn Xuân Viên
Nguyễn Trọng Hiếu</t>
  </si>
  <si>
    <t>01 bài báo đăng trên tạp chí trong danh mục của HĐ chức danh GS, PGS có điểm từ 0 – 1</t>
  </si>
  <si>
    <t>Nghiên cứu ảnh hưởng của cao lanh đến cơ tính của Polypropylene/Polyethylene</t>
  </si>
  <si>
    <t>01 bài báo đăng trong Hội nghị Quốc tế 4th International Conference on Green Technology and Sustainable development</t>
  </si>
  <si>
    <t>Tính toán giới hạn cho kết cấu dựa trên phương pháp đẳng hình học trích Lagrange kết hợp với giải thuật đối ngẫu</t>
  </si>
  <si>
    <t>01 bài báo SCI</t>
  </si>
  <si>
    <t>Đào Thanh Phong (ĐH Tôn Đức Thắng TPHCM); Đặng Minh Phụng</t>
  </si>
  <si>
    <t xml:space="preserve">Thiết kế bộ định vị tịnh tiến 01 bậc tự do sử dụng cơ cấu mềm định hướng ứng dụng trong hệ thống định vị kiểm tra độ cứng vật liệu; Thiết kế bộ khuếch đại đa cần đối xứng; Phân tích đặc tính tĩnh và động học của bộ định vị; Phát triển thuật toán tối ưu đa mục tiêu; Chế tạo và thực nghiệm kiểm chứng các kết quả phân tích và tối ưu </t>
  </si>
  <si>
    <t>01 bài báo SCIE</t>
  </si>
  <si>
    <t>Lê Hiếu Giang; Đào Thanh Phong (ĐH Tôn Đức Thắng TPHCM)</t>
  </si>
  <si>
    <t xml:space="preserve">Thiết kế hệ thống định vị hai trục XY sử dụng cơ cấu mềm định hướng ứng dụng trong hệ thống định vị kiểm tra độ cứng vật liệu; Phân tích đặc tính tĩnh và động học của bộ định vị; Thiết kế bộ dẫn động đối xứng từ đặc tính của chân con bọ; Phát triển thuật toán tối ưu đa mục tiêu; Chế tạo và thực nghiệm kiểm chứng các kết quả phân tích và tối ưu </t>
  </si>
  <si>
    <t>Phạm Huy Tuân</t>
  </si>
  <si>
    <t>Nghiên cứu sự ảnh hưởng của lưu lượng gió đến năng suất lạnh của thiết bị bay hơi kênh micro sử dụng môi chất CO2</t>
  </si>
  <si>
    <t>01 bài báo đăng trên tạp chí trong danh mục của HĐ chức danh GS, PGS có điểm từ 0 – 1 hoặc Hội nghị Quốc tế (tổ chức ở nước ngoài)</t>
  </si>
  <si>
    <t>Phân tích, đánh giá độ tin cậy cho mối hàn laser</t>
  </si>
  <si>
    <t>Mô hình toán cho mối hàn laser và Phân tích đánh giá cho trường hợp mối hàn cụ thể bằng phương pháp phần tử hữu hạn</t>
  </si>
  <si>
    <t>01 bài báo đăng trên tạp chí Quốc tế có chỉ số ISI</t>
  </si>
  <si>
    <t>Nghiên cứu thiết kế bộ điều khiển PID đa biến ứng dụng trong hệ thống điều khiển phân ly nghịch</t>
  </si>
  <si>
    <t>Lê Hiếu Giang, Võ Lâm Chương, Lê Linh</t>
  </si>
  <si>
    <t>Nghiên cứu này được thực hiện với mục đích xác định thuật toán điều khiển để thiết kế bộ điều khiển PID đa biến, phù hợp với cấu trúc của  hệ thống điều khiển phân ly nghịch, góp phần nâng cao tính ổn định bền vững và chất lượng của hệ thống điều khiển phân ly đa biến.</t>
  </si>
  <si>
    <t>Nghiên cứu ảnh hưởng cấu trúc thớ của vật liệu nền đến cơ tính của mối hàn thép bằng công nghệ hàn thông dụng</t>
  </si>
  <si>
    <t>Thông qua thực nghiệm kiểm tra NDT và DT cho để phân tích đánh giá ảnh hưởng của cấu trúc thớ cấu trúc thớ của vật liệu nền đến cơ tính của mối hàn thép</t>
  </si>
  <si>
    <t xml:space="preserve">01 bài báo đăng trên tạp chí trong danh mục của HĐ chức danh GS, PGS có điểm từ 0 – 1 hoặc Hội nghị Quốc tế (tổ chức ở nước ngoài) </t>
  </si>
  <si>
    <t>01 bài báo đăng trên tạp chí hoặc hội nghị toàn quốc trong danh mục của HĐ chức danh GS, PGS có điểm từ 0 – 0,5 
Chuyển giao cho doanh nghệp</t>
  </si>
  <si>
    <t>Đưa ra quy trình thực nghiệm chế tạo bột nanosilica bằng phương pháp kết tủa. Sau đó dùng nó kết hợp với cao su thiên nhiên để tạo các mẫu composite và tiến hành kiểm tra các chỉ tiêu cơ tính: độ bền, độ dãn dài, độ cứng.</t>
  </si>
  <si>
    <t>Nghiên cứu, thiết kế và chế tạo máy bán bánh mì tự động</t>
  </si>
  <si>
    <t xml:space="preserve">Thiết kế, tính toán, chế tạo máy bán bánh mì tự động (sức chứa 120 ổ). </t>
  </si>
  <si>
    <t>Nguyễn Nhựt Phi Long</t>
  </si>
  <si>
    <t>Nguyễn Hoài Sơn (Khoa Xây dựng); TS. Nguyễn Quận (ĐH Phạm Văn Đồng-Quảng Ngãi)</t>
  </si>
  <si>
    <t>Nghiên cứu thiết kế chế tạo cơ cấu mềm ổn định moment ứng dụng cho các thiết bị y sinh hỗ trợ phục hồi chức năng</t>
  </si>
  <si>
    <t>01 bài báo đăng trên tạp chí Khoa học Giáo dục Kỹ thuật</t>
  </si>
  <si>
    <t>Phát triển thiết kế và tối ưu hóa tay gắp ứng dụng trong công nghiệp lắp ráp sử dụng cơ cấu mềm</t>
  </si>
  <si>
    <t>01 bài báo SCIE đăng trên tạp chí Quốc tế</t>
  </si>
  <si>
    <t>Phát triển thiết kế và tối ưu hóa khớp xoay cho thiết bị hỗ trợ vận động chi trên sử dụng cơ cấu mềm</t>
  </si>
  <si>
    <t>Nghiên cứu tối ưu hình dạng khớp đàn hồi cho các thiết bị định vị chính xác trong cơ khí</t>
  </si>
  <si>
    <t>Khoa Công nghệ Thông tin: 03 đề tài</t>
  </si>
  <si>
    <t>Nghiên cứu giải pháp đảm bảo an toàn hệ thống mạng nội bộ dựa trên kỹ thuật kiểm soát truy cập &amp; phát hiện bất thường</t>
  </si>
  <si>
    <t>Phát hiện bất thường trên chuỗi thời gian dựa vào kỹ thuật rời rạc hóa dữ liệu chuỗi thời gian</t>
  </si>
  <si>
    <t>01 bài báo bài báo đăng trên tạp chí trong danh mục HĐ chức danh PGS, GS có điểm từ 0 – 0,5 hoặc tạp chí Giáo dục Kỹ thuật</t>
  </si>
  <si>
    <t>FnA: Estimating Trust value of Multiple Cloudlet</t>
  </si>
  <si>
    <t>Lê Vĩnh Thịnh</t>
  </si>
  <si>
    <t>Mục tiêu: Đề tài nghiên cứu khoa học này nhằm xây dựng mội trường hoạt động tin cậy cho các thiết bị di động đặc biệt trong kiến trúc mới (Cloudlet) của điện toán đám mây di động. Nội dung chính: - Tìm hiểu và đánh giá các công trình nghiên cứu liên quan - Giới thiệu hướng tiếp cận - Xây dựng đề xuất dựa trên trí tuệ nhân tạo (fuzzy logic và ant colony optimization) - Đánh giá kết quả nghiên cứu đề xuất với các công trình của các tác giả khác</t>
  </si>
  <si>
    <t>Nghịch lưu tăng áp ba bậc hình T trong điều kiện bình thường và chịu lỗi</t>
  </si>
  <si>
    <t>- Nguyễn Minh Khai
- Quách Thanh Hải</t>
  </si>
  <si>
    <t xml:space="preserve">Đề xuất một kỹ thuật tái cấu trúc mới giúp hệ thống hoạt động liên tục mà không thay đổi cấu trúc mạch. THD dòng điện, điện áp ngõ ra đáp ứng tiêu chuẩn của quốc gia. </t>
  </si>
  <si>
    <t>Nhận dạng và phân đoạn đối tượng nền tảng mạng neural học sâu</t>
  </si>
  <si>
    <t>TS. Lê Mỹ Hà</t>
  </si>
  <si>
    <t>PGS.TS. Ngô Văn Thuyên</t>
  </si>
  <si>
    <t>Phát hiện các đối tượng dùng mạng nơ-ron học sâu. Phân đoạn các đối tượng đã nhận dạng</t>
  </si>
  <si>
    <t>Điều khiển thông minh cho hệ con lắc ngược quay</t>
  </si>
  <si>
    <t>ThS. Lê Thị Thanh Hoàng</t>
  </si>
  <si>
    <t>Thiết kế và kiểm chứng giải thuật điều khiển thông minh để cân bằng cho một hệ con lắc ngược quay trên cả mô phỏng và thực nghiệm</t>
  </si>
  <si>
    <t>01 bài báo khoa học trên tạp chí quốc tế khác</t>
  </si>
  <si>
    <t>Nghiên cứu phương pháp sa thải phụ tải nhằm khôi phục tần số về giá trị cho phép trong hệ thống điện</t>
  </si>
  <si>
    <t>ThS. Lê Trọng Nghĩa</t>
  </si>
  <si>
    <t>01 bài báo ISI</t>
  </si>
  <si>
    <t>PGS.TS. Lê Chí Kiên</t>
  </si>
  <si>
    <t>TS. Nguyễn Trung Thắng</t>
  </si>
  <si>
    <t>Đề xuất phương pháp vận hành tối ưu cho các tổ máy phát nhiệt điện
Giảm thiểu chi phí phát điện
Xác định công suất tối ưu với thời gian nhanh nhất</t>
  </si>
  <si>
    <t>Đếm đối tượng trong ảnh</t>
  </si>
  <si>
    <t>Xây dựng mô hình hệ thống đếm số lượng đối tượng trong ảnh. Mô hình gồm: Camera, máy tính/kit Raspberry, kit Arduino và LCD</t>
  </si>
  <si>
    <t>01 bài báo Tạp chí Khoa học Giáo dục Kỹ thuật</t>
  </si>
  <si>
    <t>Điều khiển cân bằng tại chỗ cho hệ xe đạp hai bánh</t>
  </si>
  <si>
    <t>PGS.TS. Nguyễn Minh Tâm</t>
  </si>
  <si>
    <t>Thiết kế và kiểm chứng giải thuật điều khiển cân bằng cho một hệ xe đạp cân bằng trên cả mô phỏng và thực nghiệm</t>
  </si>
  <si>
    <t>Xây dựng mô hình nhận dạng ổn định hệ thống điện</t>
  </si>
  <si>
    <t>ThS. Nguyễn Ngọc Âu</t>
  </si>
  <si>
    <t>Xây dựng mô hình nhận dạng ổn định hệ thống điện</t>
  </si>
  <si>
    <t>01 bài báo đăng trên tạp chí Khoa Học Giáo Dục Kỹ Thuật</t>
  </si>
  <si>
    <t>Ổn định điện áp trên lưới điện truyền tải 500-220 kV khu vực miền tây –hệ thống điện Việt Nam bằng thiết bị FACTS</t>
  </si>
  <si>
    <t>TS. Nguyễn Nhân Bổn</t>
  </si>
  <si>
    <t>Đề xuất một phương pháp nghiên cứu đó là ứng dụng lý thuyết Gramain cho bài toán tìm vị trí đặt tối ưu của thiết bị FACTs điển hình là SVC và TCSC</t>
  </si>
  <si>
    <t>01 bài báo đăng tạp chí Khoa học Giáo dục Kỹ thuật có trong danh mục HĐ chức danh GS, PGS</t>
  </si>
  <si>
    <t>Nghiên cứu giải pháp truyền thông CC-Link điều khiển tốc độ động cơ</t>
  </si>
  <si>
    <t>Trần Văn Sỹ</t>
  </si>
  <si>
    <r>
      <t>-</t>
    </r>
    <r>
      <rPr>
        <sz val="7"/>
        <rFont val="Times New Roman"/>
        <family val="1"/>
      </rPr>
      <t> </t>
    </r>
    <r>
      <rPr>
        <sz val="12"/>
        <rFont val="Times New Roman"/>
        <family val="1"/>
      </rPr>
      <t>Nghiên cứu truyền thông mạng PLC Mitsubishi CC-Link
- Nghiên cứu điều khiển tốc độ động cơ qua mạng CC-Link
- Nghiên cứu giao tiếp PLC Mitsubishi dòng Q với thiết bị qua mạng CC-Link</t>
    </r>
  </si>
  <si>
    <t>PGS.TS. Nguyễn Thanh Hải</t>
  </si>
  <si>
    <t>Võ Đức Dũng</t>
  </si>
  <si>
    <t>Dùng thiết bị bù đồng bộ phân tán D-STATCOM để tiêu thụ công suất phản kháng đối với các xuất tuyến trung áp dư bù hoặc bù công suất phản kháng đối với các xuất tuyến thiếu bù nhằm nâng cao ổn định lưới điện phân phối TP Pleiku cũng như giảm tổn thất điện năng</t>
  </si>
  <si>
    <t>01 bài báo đăng trên tạp chí khoa học giáo dục kỹ thuật</t>
  </si>
  <si>
    <t>Hệ thống IoT điều khiển đèn giao thông</t>
  </si>
  <si>
    <t>TS. Nguyễn Văn Thái</t>
  </si>
  <si>
    <t>Chế tạo thành công hệ thống IoTs điều khiển các đèn giao thông. Xây dựng mạng lưới các hệ thống trụ đèn giao thông. Xây dựng một bản đồ hệ thống các trụ đèn.</t>
  </si>
  <si>
    <t>Đề xuất giao thức tối ưu để nâng cao hiệu năng mạng hợp tác hai chiều sử dụng phương pháp triệt can nhiễu tuần tự</t>
  </si>
  <si>
    <t>TS. Phạm Ngọc Sơn</t>
  </si>
  <si>
    <r>
      <t xml:space="preserve">- </t>
    </r>
    <r>
      <rPr>
        <sz val="7"/>
        <rFont val="Times New Roman"/>
        <family val="1"/>
      </rPr>
      <t> </t>
    </r>
    <r>
      <rPr>
        <sz val="12"/>
        <rFont val="Times New Roman"/>
        <family val="1"/>
      </rPr>
      <t>Đề xuất giao thức tối ưu để nâng cao hiệu quả sử dụng băng thông và năng lượng trong mạng hợp tác hai chiều với phương pháp triệt can nhiễu tuần tự.
- Phân tích và đánh giá giải pháp đã đề xuất.
- Phân tích giao thức tối ưu đã đề xuất.
- Xây dựng mô hình và thực hiện mô phỏng để kiểm chứng kết quả phân tích.
- Thu thập các kết quả phân tích cùng với các mô phỏng tương ứng trong nhiều điều kiện thực tế.</t>
    </r>
  </si>
  <si>
    <t>01 bài báo đăng trên tạp chí Quốc tế thuộc hệ thống SCI</t>
  </si>
  <si>
    <t>PGS.TS. Phan Văn Ca</t>
  </si>
  <si>
    <t>- Trương Quang Phúc
- Lê Minh Thành</t>
  </si>
  <si>
    <t>Xây dựng thuật toán tối ưu hóa trong giao thức truy cập không trực giao NOMA sử dụng lý thuyết trò chơi</t>
  </si>
  <si>
    <t>01 bài báo thuộc hệ thống SCI</t>
  </si>
  <si>
    <t>Nghiên cứu thiết bị chống sét lan truyền cấp 1 trên cơ sở tổ hợp các MOV</t>
  </si>
  <si>
    <t>PGS.TS. Quyền Huy Ánh</t>
  </si>
  <si>
    <t>Lê Quang Trung</t>
  </si>
  <si>
    <t>Nghiên cứu, tính toán và lựa chọn thông số, số lượng MOV cần có trong thiết bị chống sét lan truyền cấp I, chế tạo theo công nghệ MOV;
Nghiên cứu các tiêu chuẩn quốc tế và trong nước về liên quan đến thiết bị chống sét lan truyền cấp I;
Xây dựng mô hình thiết bị chống sét lan truyền cấp I trên cơ sở tổ hợp các MOV trong môi trường Matlab.</t>
  </si>
  <si>
    <t>ThS. Tạ Văn Phương</t>
  </si>
  <si>
    <t>Tìm hiểu các phương pháp điều khiển hệ phi tuyến MIMO, thiết kế bộ điều khiển cho hệ phi tuyến sử dụng RRCMAC</t>
  </si>
  <si>
    <t>01 bài báo thuộc danh mục ISI</t>
  </si>
  <si>
    <t>TS. Trần Quang Thọ</t>
  </si>
  <si>
    <t>Đề xuất phương pháp điều khiển cải tiến để loại bỏ bộ điều khiển điện áp một chiều nhằm đơn giản tính toán cho phần cứng thiết bị.</t>
  </si>
  <si>
    <t>01 bài báo khoa học đăng trên tạp chí khoa học giáo dục kỹ thuật</t>
  </si>
  <si>
    <t>Nghiên cứu phương pháp sa thải phụ tải có xét đến độ nhạy điện áp giữa các bus</t>
  </si>
  <si>
    <t>ThS. Trần Tùng Giang</t>
  </si>
  <si>
    <t>Lê Trọng Nghĩa</t>
  </si>
  <si>
    <t>- Nghiên cứu tổng quan các phương pháp sa thải phụ tải và ổn định hệ thống điện.
- Nghiên cứu tìm hiểu các phương pháp sa thải phụ tải
- Nghiên cứu phương pháp sa thải phụ tải có xét đến độ nhạy điện áp giữa các bus
- Khảo sát, thử nghiệm nhằm kiểm chứng hiệu quả phương pháp đề xuất.</t>
  </si>
  <si>
    <t xml:space="preserve">01 bài báo khoa học đăng trên tạp chí nước ngoài </t>
  </si>
  <si>
    <t>Nâng cao khả năng huấn luyện của công cụ ANFIS sử dụng tính năng kiểm soát lỗi trong điều khiển thiết bị SVeC</t>
  </si>
  <si>
    <t>PGS.TS. Trương Đình Nhơn</t>
  </si>
  <si>
    <t>Đề tài này nghiên cứu để cải thiện sự ổn định dao động công suất của một hệ thống máy phát điện đồng bộ nối với bus vô hạn (OMIB) có kết nối với trang trại gió sử dụng thiết bị bù SVeC. Để nâng cao độ ổn định của hệ thống, bộ điều khiển ANFIS kết hợp với tính năng kiểm soát lỗi trong quá trình huấn luyện được đề xuất.</t>
  </si>
  <si>
    <t>01 bài báo đăng trong tạp chí khoa học giáo dục kỹ thuật</t>
  </si>
  <si>
    <t>Nguyễn Văn Phúc
Đặng Phước Hải Trang</t>
  </si>
  <si>
    <t>Nghiên cứu cơ sở lý thuyết truyền thông đa chặng
Triển khai ứng dụng, lưu đồ giải thuật. 
Mô phỏng, thu thập dữ liệu, viết báo cáo tổng kết</t>
  </si>
  <si>
    <t>Bài báo trên tạp chí KHGDKT có trong danh mục HĐ chức danh GS, PGS.
Chương trình mô phỏng hoàn chỉnh</t>
  </si>
  <si>
    <t>Nghiên cứu ảnh hưởng của điện trở dây và thiết kế cấu trúc khử ảnh hưởng của điện trở dây trong mảng vi điện trở nhớ ứng dụng trong hệ điện toán mô phỏng hệ thần kinh</t>
  </si>
  <si>
    <t>TS. Trương Ngọc Sơn</t>
  </si>
  <si>
    <t>Phân tích ảnh hưởng của điện trở dây trong mảng vi điện trở nhớ ứng dụng trong hệ điện toán mô phỏng hệ thần kinh.
Đề xuất cấu trúc có khả năng khử ảnh hưởng của điện trở dây trong mảng vi điện trở nhớ ứng dụng trong hệ điện toán mô phỏng hệ thần kinh.</t>
  </si>
  <si>
    <t>Tái cấu hình lưới điện phân phối không cân bằng giảm tổn thất công suất</t>
  </si>
  <si>
    <t>PGS.TS. Trương Việt Anh</t>
  </si>
  <si>
    <t>Xây dựng giải thuật xác định cấu hình lưới điện mới có xét đến việc không cân bằng pha trên lưới phân phối nhằm giảm tổn hao công suất và nâng cao mức cân bằng pha</t>
  </si>
  <si>
    <t>Xây dựng kiến trúc mảng Memristor ứng dụng trong xử lý ảnh</t>
  </si>
  <si>
    <t>- Mô phỏng các kiến trúc mạch cơ bản sử dụng Memristor.
- Đưa ra kiến trúc mảng memristor tối ưu để xử lý ảnh</t>
  </si>
  <si>
    <t>01 bài báo đăng trong tạp chí nước ngoài hoặc hội thảo quốc tế tổ chức ở nước ngoài</t>
  </si>
  <si>
    <t>Dự báo nhu cầu điện năng tải công nghiệp &amp; xây dựng của Việt Nam tới năm 2030</t>
  </si>
  <si>
    <t>PGS.TS. Võ Viết Cường</t>
  </si>
  <si>
    <t>- Phân tích lựa chọn mô hình dự báo phù hợp
- Thu thập số liệu trong qúa khứ về nhu cầu điện và các thông số đầu vào của bài toán dự báo 
- Dự báo nhu cầu điện năng (GWH) tải công nghiệp &amp; xây dựng tới năm 2030.</t>
  </si>
  <si>
    <t>Nghiên cứu thuật toán tối ưu hóa tài nguyên cho mạng 5G sử dụng kỹ thuật đa truy cập không trực giao NOMA</t>
  </si>
  <si>
    <t>ThS. Trương Quang Phúc</t>
  </si>
  <si>
    <t>01 bài báo đăng trên kỷ yếu hội nghị quốc tế</t>
  </si>
  <si>
    <t>Điều khiển trượt tối ưu bám quỹ đạo cho hệ Pendubot</t>
  </si>
  <si>
    <t>01 bài báo được chấp nhận đăng ở tạp chí quốc tế</t>
  </si>
  <si>
    <t>Thiết kế bộ lọc nhiễu trên tín hiệu điện tâm đồ (Electrocardiography – ECG)</t>
  </si>
  <si>
    <t>Nguyễn Thanh Hải</t>
  </si>
  <si>
    <t>01 bài báo đăng trên tạp chí trong nước có trong danh mục hội đồng GS, PGS tính điểm 0-1đ</t>
  </si>
  <si>
    <t>NCS. Nguyễn Thanh Nghĩa</t>
  </si>
  <si>
    <t>Điều khiển cân bằng tại chỗ cho hệ bánh quay con lắc ngược</t>
  </si>
  <si>
    <t>- Nguyễn Minh Tâm
- Lê Thị Thanh Hoàng</t>
  </si>
  <si>
    <t>01 bài báo quốc tế khác</t>
  </si>
  <si>
    <t>Nghiên cứu các phương pháp sa thải phụ tải</t>
  </si>
  <si>
    <t>01 bài báo đăng tạp chí quốc tế</t>
  </si>
  <si>
    <t>HVCH. Nguyễn Bình Hậu</t>
  </si>
  <si>
    <t>HVCH. Phùng Triệu Tân</t>
  </si>
  <si>
    <t>Nghiên cứu giải pháp nâng cao hiệu quả công tác giáo dục thể chất tại Trường Đại học Sư phạm kỹ thuật TP.HCM</t>
  </si>
  <si>
    <t>Tổng hợp Nano Bạc trên chất mang carbon black và ứng dụng xúc tác cho phản ứng khử 4 - Nitrophenol</t>
  </si>
  <si>
    <t>TS. Nguyễn Vinh Tiến</t>
  </si>
  <si>
    <t>Nguyễn Cảnh Minh Thắng</t>
  </si>
  <si>
    <r>
      <t>Xây dựng quy trình tổng hợp hay nano Ag với điều kiện tối ưu về tỉ lệ các chất, thời gian, nhiệt độ phản ứng; Xây dựng phương pháp cố định các hạt nano Ag lên carbon black, tạo thành hệ Ag/C với hiệu suất cố định cao; Khảo sát động học phản ứng khử 4-nitrophenol bằng NaBH</t>
    </r>
    <r>
      <rPr>
        <vertAlign val="subscript"/>
        <sz val="12"/>
        <rFont val="Times New Roman"/>
        <family val="1"/>
      </rPr>
      <t xml:space="preserve">4 </t>
    </r>
    <r>
      <rPr>
        <sz val="12"/>
        <rFont val="Times New Roman"/>
        <family val="1"/>
      </rPr>
      <t>khi có mặt xúc tác Ag/C và sự thay đổi hoạt tính xúc tác theo số lần thực hiện phản ứng</t>
    </r>
  </si>
  <si>
    <t>Cơ chế của phản ứng trao đổi electron nội phân tử được làm sáng tỏ thông qua phổ ảnh hưởng từ trường phân giải thời gian lên phức chất trung gian</t>
  </si>
  <si>
    <t>TS. Hoàng Minh Hảo</t>
  </si>
  <si>
    <r>
      <t>Làm sáng tỏ ảnh hưởng của chiều dài cầu nối methylene (-CH</t>
    </r>
    <r>
      <rPr>
        <vertAlign val="subscript"/>
        <sz val="12"/>
        <rFont val="Times New Roman"/>
        <family val="1"/>
      </rPr>
      <t>2</t>
    </r>
    <r>
      <rPr>
        <sz val="12"/>
        <rFont val="Times New Roman"/>
        <family val="1"/>
      </rPr>
      <t>-), nghĩa là khoảng cách giữa chất nhận Avaf chất cho D, và cấu dạng của chúng lên cơ chế trao đổi electron nội phân tử; Làm sáng tỏ ảnh hưởng của độ phân cực dung môi lên cơ chế trao đổi electron nội phân tử; Làm rõ động học của phức chất trung gian exciplex.</t>
    </r>
  </si>
  <si>
    <t>Ảnh hưởng của liều chiếu xạ chùm tia điện tử (EB) lên sự thay đổi cấu trúc, các tính chất hóa lý và độ tiêu hóa của tinh bột bắp</t>
  </si>
  <si>
    <t>TS. Vũ Trần Khánh Linh; TS. Phạm Thị Hoàn; Đặng Thanh Bình</t>
  </si>
  <si>
    <t>Đánh giá sự ảnh hưởng của liều xử lý EB lên sự thay đổi về cấu trúc, các tính chất hóa lý và độ tiêu hóa của tinh bột bắp, làm tiền đề cho việc xác định các thông số xử lý EB để đạt những tính chất mong muốn của tinh bột trong sản xuất công nghiệp.</t>
  </si>
  <si>
    <t>Tổng hợp một cách kiểm soát hạt nano hợp kim PdAgCu dạng phân nhánh và khảo sát ứng dụng của chúng trong cảm biến quang học và xúc tác điện hóa</t>
  </si>
  <si>
    <t>TS. Trần Thị Nhung</t>
  </si>
  <si>
    <t>TS. Nguyễn Vinh Tiến; TS. Lê Thị Duy Hạnh; TS. Hoàng Minh Hảo</t>
  </si>
  <si>
    <t>Xây dựng quy trình tổng hợp hạt nano hợp kim chứa Pd-Ag-Cu dạng phân nhánh. Phương pháp tổng hợp đòi hỏi phải đơn giản, dễ dàng, tiết kiệm thời gian, và đặc biệt quan trọng phải cung cấp khả năng kiểm soát hình dạnh kích thước và thành phần của hạt nano tạo thành một cách dễ dàng thông qua việc thay đổi các yếu tố phản ứng...</t>
  </si>
  <si>
    <t>ThS. Nguyễn Thành Phương</t>
  </si>
  <si>
    <t xml:space="preserve">Xây dựng quy trình tổng hợp các vật liệu nano ZnS bằng phương kết tủa hóa học.
Khảo sát hình thái, cấu trúc vật liệu nano ZnS
Nghiên cứu tính chất quang của vật liệu nano ZnS bằng các ky thuật phân tích hiện đại như phổ hấp thụ UV-Vis, phổ quang huỳnh quang, đo thời gian sống huỳnh quang và phân tích hồng ngoại FTIR
</t>
  </si>
  <si>
    <t>Khoa In và Truyền thông: 01 đề tài</t>
  </si>
  <si>
    <t>Khoa Kinh tế: 03 đề tài</t>
  </si>
  <si>
    <t>Nguyễn Khắc Hiếu</t>
  </si>
  <si>
    <t>Đánh giá tác động của vốn đầu tư trực tiếp nước ngoài và tăng trưởng kinh tế tại Việt Nam</t>
  </si>
  <si>
    <t> Nghiên cứu và áp dụng phương pháp đánh giá tác động T-test, hồi quy và Synthetic Control được sử dụng trong nghiên cứu thiên tai
 Đánh giá tác động của thiên tai đối với phúc lợi của người dân đặc biệt là các biến số thu nhập, giáo dục và y tế.
 Đề xuất một số giải pháp nhằm giảm thiểu tác động của thiên tai đối với phúc lợi của người dân.</t>
  </si>
  <si>
    <t>Lê Anh Tuấn</t>
  </si>
  <si>
    <t xml:space="preserve">Xác định các nhân tố ảnh hưởng đến việc lựa chọn phần mềm kế toán tại các doanh nghiệp xây dựng vừa và nhỏ tại TP.HCM
Đo lường mức độ tác động của các nhân tố ảnh hưởng đến quyết định lựa chọn phần mềm kế toán của các doanh nghiệp xây dựng vừa và nhỏ tại TP.HCM
</t>
  </si>
  <si>
    <t>Với mục tiêu tổng quát là tìm ra mối quan hệ giữa sự trao đổi lãnh đạo-nhân viên (Leader-member exchange - LMX), che giấu cảm xúc (hiding emotions), và hiện tượng presenteeism trong các nhân viên, nhằm đóng góp vào lý thuyết khoa học hành vi và tâm lý cũng như đưa ra được khuyến nghị trong quản lý, đề tài đặt ra các mục tiêu cụ thể:
- Phân tích chất lượng mối quan hệ giữa sự trao đổi lãnh đạo – nhân viên (LMX) có ảnh hưởng tiêu cực (nghịch biến) với che giấu cảm xúc (hiding emotions)
- Xác định che giấu cảm xúc (hiding emotions) có ảnh hưởng tích cực (đồng biến) đến hiện tượng presenteeism.
- Khám phá ảnh hưởng trung gian của che giấu cảm xúc (hiding emotions) trong mối quan giữa sự trao đổi lãnh đạo – nhân viên (LMX) và hiện tượng presenteeism.</t>
  </si>
  <si>
    <t>Nguyễn Thiện Duy</t>
  </si>
  <si>
    <t>Kiểm định mối quan hệ giữa chiến lược marketing xanh và kết quả kinh doanh
Hàm ý, kiến nghị với các doanh nghiệp du lịch lữ hành về thực hiện chiến lược marketing xanh.</t>
  </si>
  <si>
    <t>Đánh giá và dự báo hiệu quả hoạt động của các doanh nghiệp logistics tại Việt nam
- Hàm ý, kiến nghị với các doanh nghiệp logistics Việt nam lựa chọn và thực hiện liên minh chiến lược để cải tiến hiệu quả hoạt động kinh doanh</t>
  </si>
  <si>
    <t>Xây dựng thương hiệu Xoài Cát trồng tại huyện Vĩnh Cửu, tỉnh Đồng Nai</t>
  </si>
  <si>
    <t>Mục tiêu nghiên cứu của đề tài là dùng cơ sở lý thuyết và thực tiễn về xây dựng thương hiệu làm nền tảng để phân tích đánh giá thực trạng phát triển cây Xoài và xây dựng thương hiệu Xoài của huyện Vĩnh Cửu. Từ đó đề xuất các giải pháp thích hợp cùng với các kiến nghị với Cơ quan quản lý và Chính quyền huyện xây dựng và phát triển thương hiệu cho sản phẩm Xoài trồng tại huyện Vĩnh Cửu.</t>
  </si>
  <si>
    <t>Nguyễn Khắc Tín</t>
  </si>
  <si>
    <t>Tính chất tồn tại và không tồn tại nghiệm toàn cục của phương trình parabolic phi tuyến với nguồn dạng logarit</t>
  </si>
  <si>
    <t>Nghiên cứu tác động của nguồn dạng logarit hoặc tổng quát hơn đến chất tồn tại và không tồn tại của nghiệm yếu của các lớp phương trình parabolic. Cụ thể:
- Tìm điều kiện đủ đảm bảo tính chất tồn tại toàn cục của nghiệm yếu
- Chỉ ra các điều kiện mà ở đó nghiệm toàn cục không  tồn tại toàn cục hay bùng nổ</t>
  </si>
  <si>
    <t>Một số tính chất của toán tử đối đồng điều và ứng dụng</t>
  </si>
  <si>
    <t>01 bài báo khoa học đăng trên tạp chí trong Hội đồng chức danh GS Nhà nước từ 0-1điểm; hoặc bài báo đăng trên tạp chí Khoa học Giáo dục Kỹ thuật</t>
  </si>
  <si>
    <t>Khoa Khoa học Ứng dụng: 01 đề tài</t>
  </si>
  <si>
    <t>Khoa Lý luận Chính trị: 01 đề tài</t>
  </si>
  <si>
    <t>Đánh giá phương thức học của sinh viên trường Đại học Sư phạm Kỹ thuât Tp.HCM</t>
  </si>
  <si>
    <t xml:space="preserve">Mục tiêu nghiên cứu của đề tài là:
- Đánh giá phương thức học của SV trường ĐH Sư Phạm Kỹ Thuật TP.HCM. 
- Đề xuất các giải pháp điều chỉnh phương thức học của SV theo phương thức học sâu.
+ Nội dung chính:
- Nghiên cứu về cơ sở lý luận về phương thức học tập của sinh viên.
- Nghiên cứu xây dựng khung lý thuyết của đề tài.
- Thiết kế công cụ đánh giá phương thức học của sinh viên.
- Đánh giá phương thức học của sinh viên.
- Đề xuất các giải pháp điều chỉnh phương thức học của SV theo phương thức học sâu.
</t>
  </si>
  <si>
    <t>Một bài báo khoa học đăng trên tạp chí trong nước: Tạp chí trong danh mục hội đồng chức danh GS, PGS có điểm từ 0-1 
Kết quả nghiên cứu này sẽ làm cơ sở cho những thay đổi về thiết kế giảng dạy của giáo viên, để hướng SV đến phương thức học bề sâu, một cách học rất phù hợp cho sự phát triển bền vững của SV trong xã hội phát triển nhanh như hiện nay.</t>
  </si>
  <si>
    <t>Viện Sư phạm Kỹ thuật: 01 đề tài</t>
  </si>
  <si>
    <t>Phân tích kết cấu tấm vỏ bằng phần tử vỏ khối có trường biến dạng trơn</t>
  </si>
  <si>
    <t>TS. Châu Đình Thành</t>
  </si>
  <si>
    <t>Phát triển và đánh giá hiệu quả công thức PTHH vỏ khối có sử dụng trường biến dạng trơn trong phân tích một số kết cấu tấm vỏ điển hình.</t>
  </si>
  <si>
    <t xml:space="preserve">Tối ưu hóa sức chịu tải của cọc từ kết quả thí nghiệm hiện trường sử dụng giải thuật gen di truyền và mạng nơ ron nhân tạo </t>
  </si>
  <si>
    <t>TS. Trần Văn Tiếng</t>
  </si>
  <si>
    <t>Áp dụng giải thuật di truyền và mạng nơ ron nhân tạo nhằm tính toán tối ưu hóa sức chịu tải của cọc từ kết quả thí nghiệm hiện trường.</t>
  </si>
  <si>
    <t>Đánh giá tác động của dòng giao thông lên sự hư hỏng của mặt đường bê tông xi măng trong điều kiện giao thông Việt Nam</t>
  </si>
  <si>
    <t>TS. Trần Vũ Tự</t>
  </si>
  <si>
    <t>Nghiên cứu khảo sát một số tuyến đường bê tông xi măng đại diện từ đó xây dựng mô hình đánh giá hiện trạng hư hỏng cũng như mô hình hóa sự tác động của giao thông lên sự hư hỏng này.</t>
  </si>
  <si>
    <t>TS. Hà Duy Khánh</t>
  </si>
  <si>
    <t>Nghiên cứu nhằm giúp chủ đầu tư và nhà thầu thi công lựa chọn nhà cung cấp cốp pha phù hợp với từng loại và cấp công trình xây dựng dựa trên các tiêu chí và phương pháp lựa chọn; từ đó hạn chế việc phát sinh chi phí nhưng phải đảm bảo chất lượng và tiến độ thi công xây dựng công trình.</t>
  </si>
  <si>
    <t>TS. Trần Tuấn Kiệt</t>
  </si>
  <si>
    <t xml:space="preserve">Thông qua mô phỏng, đề xuất thiết bị thí nghiệm chịu nén cho bê tông dưới tải trọng tốc độ cao. </t>
  </si>
  <si>
    <t>Nghiên cứu ứng xử và phát triển tính tự cảm biến của bê tông tính năng cao</t>
  </si>
  <si>
    <t>TS. Nguyễn Duy Liêm</t>
  </si>
  <si>
    <t xml:space="preserve">Thông qua chế tạo, thí nghiệm và phân tích, nghiên cứu ứng xử và phát triển tính tự cảm biến của bê tông tính năng cao. </t>
  </si>
  <si>
    <t>Phân tích trường chuyển vị và ứng xử động bản thân kết cấu tấm áp điện phân lớp chức năng có lỗ rỗng theo cách tiếp cận đẳng hình học dựa trên lý thuyết biến dạng cắt bậc cao dạng tổng quát viết dưới dạng các hàm f(z)</t>
  </si>
  <si>
    <t>Giải bài toán biến dạng lớn của tấm chữ nhật đàn hồi chịu xô lệch mạng bằng phương pháp phần tử hữu hạn</t>
  </si>
  <si>
    <t>Sử dụng phương pháp phần tử hữu hạn để tìm sự ảnh hưởng của mật độ phân bố xô lệch mạng đến ứng suất và biến dạng của của tấm chữ nhật đàn hồi</t>
  </si>
  <si>
    <t>TS. Phạm Đức Thiện</t>
  </si>
  <si>
    <t>mục tiêu  của đề tài là nghiên cứu khả năng làm việc, ứng xử chịu  uốn  của cấu 
kiện bán lắp ghép dùng 2 loại bê tông geopolymer và bê tông xi măng, nghiên cứu khả năng 
liên kết và kháng cắt ở bề mặt tiếp xúc của 2 lớp vật liệu</t>
  </si>
  <si>
    <t>Nghiên cứu ứng dụng kỹ thuật tương quan hình ảnh số để xây dựng trường biến dạng trên mẫu thí nghiệm bê tông</t>
  </si>
  <si>
    <t>TS. Lê Anh Thắng</t>
  </si>
  <si>
    <t xml:space="preserve">Phát triển một quy trình có hệ thống để xác định trường biến dạng trên mẫu thí nghiệm. 
- Khảo sát độ nhạy và độ chính xác của các phép đo DIC đối với các thí nghiệm kết cấu bê tông xi măng hoặc nhựa.
</t>
  </si>
  <si>
    <t>Nghiên cứu ảnh hưởng của vải địa kỹ thuật và đệm cát đến chỉ số CBR của đất bùn nạo vét tại đồng bằng sông Cửu Long</t>
  </si>
  <si>
    <t>TS. Nguyễn Minh Đức</t>
  </si>
  <si>
    <t>Đề xuất giải pháp tăng sức chịu tải của đất bùn</t>
  </si>
  <si>
    <t>Nghiên cứu dao động và ổn định của dầm composite thành mỏng dùng lời giải Ritz</t>
  </si>
  <si>
    <t>Phát triển lời giải Ritz để phân tích dao động</t>
  </si>
  <si>
    <t>Tính toán độ không chắc cho thuật toán không gian con đa cấp bậc nhanh</t>
  </si>
  <si>
    <t>TS. Lâm Xuân Bình</t>
  </si>
  <si>
    <t>Tính toán được biên giới hạn độ không chắc chắn</t>
  </si>
  <si>
    <t>Khoa Điện - Điện tử: 05 đề tài</t>
  </si>
  <si>
    <t xml:space="preserve">Xác định ảnh huởng của các thông số góc trước, góc nghiêng của lưỡi cưa đĩa hợp kim ảnh hưởng đến độ nhám bề mặt gỗ trên máy cưa đĩa.
Xác định được các thông số công nghệ tối ưu về góc cho lưỡi cưa đĩa.     
Nghiên cứu cơ sở lý thuyết và ảnh hưởng của các yếu tố công nghệ đến quá trình cắt gọt trên máy cưa đĩa.
</t>
  </si>
  <si>
    <t xml:space="preserve">Xác định tỷ lệ thành phần giữa PP và LDPE, từ đó xác định được tỷ lệ tối ưu nhất trong hỗn hợp PP/LDPE
Nghiên cứu ảnh hưởng của chất độn cao lanh đến cơ tính của hỗn hợp PP/LDPE.
Thêm các thành phần bột cao lanh vào hỗn hợp PP/LDPE với tỉ lệ khác nhau.
Nghiên cứu độ bền kéo, độ dai va đập, độ cứng.
Quy hoạch thực nghiệm tìm ra thành phần tối ưu.
</t>
  </si>
  <si>
    <t xml:space="preserve">Nghiên cứu phương pháp đẳng hình học dựa trên kỹ thuật trích Lagrange kết hợp với phương pháp đối ngẫu cho phân tích giới hạn của kết cấu chi tiết bồn áp lực.
 Nghiên cứu phương pháp đẳng hình học dựa trên trích Lagrange.
Nghiên cứu phương pháp đối ngẫu dựa trên phương pháp đẳng hình học kết hợp với kỹ thuật trích Lagrange.
Xây dựng mô hình bài toán.
Ứng dụng hai phương pháp trên cho phân tích giới hạn của chi tiết trong bồn áp lực.
</t>
  </si>
  <si>
    <t xml:space="preserve">Nghiên cứu sự ảnh hưởng của lưu lượng gió đến năng suất lạnh của thiết bị.     
Thực nghiệm trên thiết bị bay hơi kênh  micro và so sánh với kết quả đăng trên các tạp chí ISI.
</t>
  </si>
  <si>
    <t>Nghiên cứu ảnh hưởng độ cứng cán dao tiện đến độ nhám bề mặt sản phẩm</t>
  </si>
  <si>
    <t xml:space="preserve">- Nghiên cứu tổng quan về vấn đề dao động trong cắt gọt cơ khí.
- Thiết kế và chế tạo các cán dao với độ cứng khác nhau.
- Thực nghiệm tiện trụ với các cán dao có độ cứng khác nhau.
- Thu thập số liệu và phân tích kết quả
</t>
  </si>
  <si>
    <t>- 01 báo đăng trên tạp chí quốc tế hoặc tạp chí trong danh mục PGS/GS có điểm từ 0 – 1
- Hướng dẫn 01 NCS báo cáo thành công chuyên đề 1 hoặc 01 học viên cao học bảo vệ thành công luận văn Thạc sỹ
- 01 bộ cán dao với độ cứng khác nhau</t>
  </si>
  <si>
    <t xml:space="preserve">-Nghiên cứu giải pháp điều khiển truy cập dựa theo loại dịch vụ trên mạng
-Nghiên cứu về phát hiện các Hot-IP, các IP đáng ngờ, có khả năng là nguồn tấn công DoS/DDoS trên mạng và giới hạn các kết nối của nó vào các server nội bộ để đảm bảo hệ thống hoạt động ổn định, tránh quá tải hệ thống
-Nghiên cứu về các chức năng của proxy và lập trình giao diện quản trị tạo tiện lợi cho người quản trị hệ thống
-Thử nghiệm với mô hình giải pháp và các chức năng nghiên cứu đã đề cập bên trên
</t>
  </si>
  <si>
    <t>Phòng TCHC: 01 đề tài</t>
  </si>
  <si>
    <t>Phương trình vi phân mờ có trễ với đạo hàm phân thứ</t>
  </si>
  <si>
    <t>ThS. Trương Vĩnh An</t>
  </si>
  <si>
    <t>Nghiên cứu một số tính chất định tính của nghiệm của các bài toán mờ có trễ dưới đạo hàm phân thứ, như sự tồn tại và tính duy nhất của nghiệm, sự phụ thuộc liên tục của nghiệm theo các dữ liệu ban đầu, tính bị chặn, tính chính quy của nghiệm, biểu diễn tiệm cận của nghiệm
xây dựng một số quy trình tìm nghiệm, cách thức giải số và biểu diễn nghiệm</t>
  </si>
  <si>
    <t>Khoa Điện - Điện tử: 25 đề tài</t>
  </si>
  <si>
    <t xml:space="preserve">01 Bài báo đăng trên tạp chí quốc tế thuộc danh mục SCI.
Quy trình chế tạo vật liệu ZnS bằng phương pháp kết tủa hóa học </t>
  </si>
  <si>
    <t xml:space="preserve">- Tìm hiểu quá trình tư vấn hướng nghiệp cho học sinh THPT của Trường đại học Sư phạm kỹ thuật để các em có cơ hội chọn đúng ngành nghề, trường mà mình yêu thích học và ứng dụng
- Tìm hiểu quá trình đào tạo và quản lý chất lượng đầu ra nguồn nhân lực đáp ứng nhu cầu của doanh nghiệp trong kỷ nguyên số
- Tìm hiểu những vấn đề đặt ra (cơ hội và thách thức) trong quá trình đào tạo và quản lý chất lượng đầu ra nguồn nhân lực đáp ứng nhu cầu của doanh nghiệp trong kỷ nguyên số
</t>
  </si>
  <si>
    <t xml:space="preserve">Hệ thống hóa một số vấn đề cơ sở lý luận về chất lượng giáo dục thể chất và sự hài lòng của sinh viên đối với môn học này.
Thực trạng công tác giáo dục thể chất tại Trường Đại học Sư phạm kỹ thuật TP.HCM.   
Đề xuất một số giải pháp thiết thực để nâng cao công tác GDTC tại Trường Đại học Sư phạm kỹ thuật TP.HCM.  
</t>
  </si>
  <si>
    <t>Khoa Đào tạo Chất lượng cao: 04 đề tài</t>
  </si>
  <si>
    <t>Nghiên cứu phương pháp tôi cục bộ NCN cho chi tiết cơ khí phẳng</t>
  </si>
  <si>
    <t>TS. Vũ Quang Huy</t>
  </si>
  <si>
    <t xml:space="preserve">Nghiên cứu cơ cấu giảm chấn cho cán dao tiện trụ ngoài </t>
  </si>
  <si>
    <t>PGS.TS Phạm Sơn Minh</t>
  </si>
  <si>
    <t>Nghiên cứu tối ưu hóa năng lượng thu hồi từ hệ thống phanh tái sinh trên ô tô</t>
  </si>
  <si>
    <t>Nghiên cứu ứng dụng công nghệ thiế kế ngược trong thiết kế chế tạo các chi tiết của Ô tô.</t>
  </si>
  <si>
    <t>Nguyễn Văn Long Giang</t>
  </si>
  <si>
    <t>01 Bài báo đăngg trên tạp chí quốc tế hoặc tạp chí trong danh mục chức danh 0-1</t>
  </si>
  <si>
    <t>ThS. Trần Minh Thế Uyên</t>
  </si>
  <si>
    <t>ThS. Đặng Minh Phụng</t>
  </si>
  <si>
    <t>ThS. Nguyễn Trọng Hiếu</t>
  </si>
  <si>
    <t>ThS. Nguyễn Văn Minh</t>
  </si>
  <si>
    <t>ThS. Nguyễn Nhựt Phi Long</t>
  </si>
  <si>
    <t>Nghiên cứu chế tạo mô hình cân bằng động rotor trục mềm</t>
  </si>
  <si>
    <t xml:space="preserve">- Khảo sát các mô hình rotor trục mềm hiện có trên thị trường.
- Nghiên cứu, phân tích, chọn phương án thiết kế mô hình.
- Thiết kế và chế tạo mô hình
</t>
  </si>
  <si>
    <t>1 bài báo đăng trên Tạp chí Khoa học giáo dục kỹ thuật
Mô hình rotor trục mềm phục vụ nghiên cứu sinh trong lĩnh vực đo dao động</t>
  </si>
  <si>
    <t xml:space="preserve">Thu thập và phân tích tài liệu về kỹ thuật in 3D SLA
Tìm hiểu các nghiên cứu và giải pháp nhằm nâng cao chất lượng sản phẩm in
Thiết kế, chế tạo hoàn chỉnh máy in 3D theo phương pháp SLA
Thực hiện in thử nghiệm nhằm thu thập kết quả và tiến hành phân tích, so sánh
</t>
  </si>
  <si>
    <t>01 bài báo  đăng trên tạp chí có điểm từ 0 – 1
Máy in 3D phục vụ công việc nghiên cứu học tập cho SV</t>
  </si>
  <si>
    <t>TS. Phạm Tấn Hùng</t>
  </si>
  <si>
    <t>Nghiên cứu thiết kế và tối ưu hóa cơ cấu chính xác tạo chuyển động thẳng hai bậc tự do</t>
  </si>
  <si>
    <t>Khoa CNM&amp;TT: 01 đề tài</t>
  </si>
  <si>
    <t>Kinh phí phân bổ</t>
  </si>
  <si>
    <t>01 bài báo đăng trên tạp chí ISI</t>
  </si>
  <si>
    <t>01 bài báo đăng trên tạp chí tính điểm 0,75-1</t>
  </si>
  <si>
    <t>01 bài báo đăng trên tạp chí SCI</t>
  </si>
  <si>
    <t>01 bài báo đăng trên tạp chí  nước ngoài
01 nghiên cứu sinh</t>
  </si>
  <si>
    <t>01 bài báo đăng trên tập chí Khoa học Giáo dục Kỹ thuật
01 học viên cao học</t>
  </si>
  <si>
    <t>01 bài tạp chí khoa học giáo dục kỹ thuật
01 học viên cao học</t>
  </si>
  <si>
    <t>01 Bài báo đăng tạp chí quốc tế</t>
  </si>
  <si>
    <t>01 bài báo khoa học đăng trên tạp chí tính điểm 0,75-1</t>
  </si>
  <si>
    <t>T2019-01TĐ</t>
  </si>
  <si>
    <t>T2019-03TĐ</t>
  </si>
  <si>
    <t>T2019-04TĐ</t>
  </si>
  <si>
    <t>T2019-05TĐ</t>
  </si>
  <si>
    <t>T2019-06TĐ</t>
  </si>
  <si>
    <t>T2019-07TĐ</t>
  </si>
  <si>
    <t>T2019-02GVT</t>
  </si>
  <si>
    <t>T2019-01NCS</t>
  </si>
  <si>
    <t>T2019-02NCS</t>
  </si>
  <si>
    <t>Thiết kế giải thuật nén ký tự tối ưu trên phần mềm Matlab và sử dụng trên Kit</t>
  </si>
  <si>
    <t>Đề tài sẽ đưa ra giải pháp nén mới để đáp ứng việc mã hóa và giải mã font chữ một cách tối ưu để lưu được nhiều dữ liệu font ký tự ảnh trong hệ thống. Hơn nữa, kết quả được kiểm chứng bằng mô phỏng và trên Kit</t>
  </si>
  <si>
    <t>01 bài báo đăng trên tạp chí quốc tế có xếp hạng SCI
01 học viên cao học</t>
  </si>
  <si>
    <t>01 bài báo đăng trên tạp chí khoa học Giáo dục Kỹ thuật có trong danh mục HĐ chức danh PGS
01 Học viên cao học</t>
  </si>
  <si>
    <t>01 bài báo đăng trên tạp chí quốc tế khác
01 Học viên cao học</t>
  </si>
  <si>
    <t>01 bài báo khoa học trên tạp chí quốc tế khác  (Scopus)</t>
  </si>
  <si>
    <t>01 bài báo đăng trên tạp chí quốc tế khác
01 Kit để kiểm tra độ nén ảnh được ứng dụng trong phòng Lab của Khoa Điện-Điện Tử.</t>
  </si>
  <si>
    <t>01 bài báo SCIE
01 bài báo trong hội đồng chức danh
01 học viên cao học</t>
  </si>
  <si>
    <t>01 bài báo hội thảo quốc tế tổ chức ở nước ngoài
01 học viên cao học</t>
  </si>
  <si>
    <t>Đưa ra giải thuật tối ưu nhằm tính toán xác định chính xác sức chịu tải cọc từ thí nghiệm hiện trường.
- Nâng cao năng lực trong tính toán thiết kế móng cọc cho các công trình cao tầng.
- Tiết kiệm chi phí xây dựng phần móng cho các công trình cao tầng
01 bài báo tính điểm 0-1</t>
  </si>
  <si>
    <t>Đưa ra cách đánh giá hư hỏng và dự báo mức độ hư hỏng khi dòng giao thông thay đổi
01 bài báo tính điểm 0-1</t>
  </si>
  <si>
    <t>Cung cấp giải pháp để thí nghiệm vật liệu bê tông chịu nén với tải trọng tốc độ cao.
01 bài báo tính điểm 0,5
01 học viên cao học</t>
  </si>
  <si>
    <t>Việc phát triển tính tự cảm biến của bê tông tính năng cao sẽ giúp ứng dụng vật liệu này nhiều chức năng hơn, hiệu quả hơn.
01 bài báo đăng trên tạp chí SCI</t>
  </si>
  <si>
    <t>Đề xuất một qui trình kỹ thuật áp dụng tương quan ảnh kỹ thuật số để xây dựng trường biến dạng trên mẫu thí nghiệm bê tông
01 bài báo khoa học đăng trên tạp chí tính điểm 0,75-1</t>
  </si>
  <si>
    <t>01 bài báo đăng trên tạp chí SCIE</t>
  </si>
  <si>
    <t xml:space="preserve">01 Giáo trình
01 Tạp chí ĐHSPKT </t>
  </si>
  <si>
    <t>01 bài báo trong nước tính điểm 0-0.5
Là cơ sở để đánh giá thực trạng công tác GDTC của giảng viên Trung tâm GDTC-QPAN, từ đó có những đổi mới cải tiến cho hoạt động này.</t>
  </si>
  <si>
    <t>T2019-03NCS</t>
  </si>
  <si>
    <t>T2019-04GVT</t>
  </si>
  <si>
    <t>T2019-05GVT</t>
  </si>
  <si>
    <t>T2019-07GVT</t>
  </si>
  <si>
    <t>T2019-10GVT</t>
  </si>
  <si>
    <t>T2019-11GVT</t>
  </si>
  <si>
    <t>T2019-12GVT</t>
  </si>
  <si>
    <t>T2019-04NCS</t>
  </si>
  <si>
    <t>T2019-05NCS</t>
  </si>
  <si>
    <t>T2019-01HVCH</t>
  </si>
  <si>
    <t>T2019-02HVCH</t>
  </si>
  <si>
    <t>T2019-13GVT</t>
  </si>
  <si>
    <t>T2019-16GVT</t>
  </si>
  <si>
    <t>T2019-17GVT</t>
  </si>
  <si>
    <t>T2019-08TĐ</t>
  </si>
  <si>
    <t>T2019-09TĐ</t>
  </si>
  <si>
    <t>T2019-10TĐ</t>
  </si>
  <si>
    <t>T2019-12TĐ</t>
  </si>
  <si>
    <t>T2019-14TĐ</t>
  </si>
  <si>
    <t>T2019-15TĐ</t>
  </si>
  <si>
    <t>T2019-16TĐ</t>
  </si>
  <si>
    <t>T2019-17TĐ</t>
  </si>
  <si>
    <t>T2019-18TĐ</t>
  </si>
  <si>
    <t>T2019-19TĐ</t>
  </si>
  <si>
    <t>T2019-20TĐ</t>
  </si>
  <si>
    <t>T2019-21TĐ</t>
  </si>
  <si>
    <t>T2019-22TĐ</t>
  </si>
  <si>
    <t>T2019-23TĐ</t>
  </si>
  <si>
    <t>T2019-24TĐ</t>
  </si>
  <si>
    <t>T2019-25TĐ</t>
  </si>
  <si>
    <t>T2019-26TĐ</t>
  </si>
  <si>
    <t>T2019-27TĐ</t>
  </si>
  <si>
    <t>T2019-28TĐ</t>
  </si>
  <si>
    <t>T2019-29TĐ</t>
  </si>
  <si>
    <t>T2019-30TĐ</t>
  </si>
  <si>
    <t>T2019-31TĐ</t>
  </si>
  <si>
    <t>T2019-32TĐ</t>
  </si>
  <si>
    <t>T2019-35TĐ</t>
  </si>
  <si>
    <t>T2019-36TĐ</t>
  </si>
  <si>
    <t>T2019-37TĐ</t>
  </si>
  <si>
    <t>T2019-38TĐ</t>
  </si>
  <si>
    <t>T2019-39TĐ</t>
  </si>
  <si>
    <t>T2019-40TĐ</t>
  </si>
  <si>
    <t>T2019-41TĐ</t>
  </si>
  <si>
    <t>T2019-42TĐ</t>
  </si>
  <si>
    <t>T2019-43TĐ</t>
  </si>
  <si>
    <t>T2019-44TĐ</t>
  </si>
  <si>
    <t>T2019-45TĐ</t>
  </si>
  <si>
    <t>T2019-46TĐ</t>
  </si>
  <si>
    <t>T2019-47TĐ</t>
  </si>
  <si>
    <t>T2019-48TĐ</t>
  </si>
  <si>
    <t>T2019-49TĐ</t>
  </si>
  <si>
    <t>T2019-50TĐ</t>
  </si>
  <si>
    <t>T2019-51TĐ</t>
  </si>
  <si>
    <t>T2019-52TĐ</t>
  </si>
  <si>
    <t>T2019-53TĐ</t>
  </si>
  <si>
    <t>T2019-54TĐ</t>
  </si>
  <si>
    <t>T2019-55TĐ</t>
  </si>
  <si>
    <t>T2019-56TĐ</t>
  </si>
  <si>
    <t>T2019-57TĐ</t>
  </si>
  <si>
    <t>T2019-58TĐ</t>
  </si>
  <si>
    <t>T2019-59TĐ</t>
  </si>
  <si>
    <t>T2019-60TĐ</t>
  </si>
  <si>
    <t>T2019-61TĐ</t>
  </si>
  <si>
    <t>T2019-62TĐ</t>
  </si>
  <si>
    <t>T2019-63TĐ</t>
  </si>
  <si>
    <t>T2019-64TĐ</t>
  </si>
  <si>
    <t>T2019-65TĐ</t>
  </si>
  <si>
    <t>T2019-67TĐ</t>
  </si>
  <si>
    <t>T2019-68TĐ</t>
  </si>
  <si>
    <t>T2019-71TĐ</t>
  </si>
  <si>
    <t>T2019-72TĐ</t>
  </si>
  <si>
    <t>T2019-73TĐ</t>
  </si>
  <si>
    <t>T2019-74TĐ</t>
  </si>
  <si>
    <t>T2019-75TĐ</t>
  </si>
  <si>
    <t>T2019-76TĐ</t>
  </si>
  <si>
    <t>T2019-77TĐ</t>
  </si>
  <si>
    <t>T2019-78TĐ</t>
  </si>
  <si>
    <t>T2019-79TĐ</t>
  </si>
  <si>
    <t>T2019-80TĐ</t>
  </si>
  <si>
    <t>T2019-81TĐ</t>
  </si>
  <si>
    <t>T2019-83TĐ</t>
  </si>
  <si>
    <t>T2019-84TĐ</t>
  </si>
  <si>
    <t>T2019-85TĐ</t>
  </si>
  <si>
    <t>T2019-86TĐ</t>
  </si>
  <si>
    <t>T2019-90TĐ</t>
  </si>
  <si>
    <t>T2019-91TĐ</t>
  </si>
  <si>
    <t>T2019-92TĐ</t>
  </si>
  <si>
    <t>T2019-94TĐ</t>
  </si>
  <si>
    <t>T2019-95TĐ</t>
  </si>
  <si>
    <t>T2019-96TĐ</t>
  </si>
  <si>
    <t>T2019-97TĐ</t>
  </si>
  <si>
    <t>T2019-98TĐ</t>
  </si>
  <si>
    <t>T2019-100TĐ</t>
  </si>
  <si>
    <t>DANH MỤC PHÊ DUYỆT ĐỀ TÀI NGHIÊN CỨU KHOA HỌC CẤP TRƯỜNG TRỌNG ĐIỂM NĂM 2019</t>
  </si>
  <si>
    <t>Thiết kế chế tạo máy in 3d theo phương pháp STEREOLITHOGRAPHY (SLA)</t>
  </si>
  <si>
    <t>01 bài báo SCIE
Đào tạo NCS</t>
  </si>
  <si>
    <t>PGS.TS. Lý Vĩnh Đạt</t>
  </si>
  <si>
    <t>01 bài báo đăng trên tạp chí KHGDKT</t>
  </si>
  <si>
    <t>Đăng trên tạp chí trong danh mục của HĐ chức danh GS, PGS có tính điểm từ 0 – 1 điểm</t>
  </si>
  <si>
    <t xml:space="preserve">ThS. Nguyễn Thị Bích Liễu          </t>
  </si>
  <si>
    <t>Cải thiện biện pháp xử lý, nâng cao hiệu quả môi trường
01 bài báo khoa học đăng trên tạp chí tính điểm 0,75-1
01 học viên cao học</t>
  </si>
  <si>
    <t>01 Bài báo đăng trên tạp chí quốc tế hoặc tạp chí trong danh mục chức danh 0-1</t>
  </si>
  <si>
    <t>Giải pháp về kiểm soát truy cập dựa trên phân loại ứng dụng/dịch vụ; đảm bảo ổn định cho hoạt động của hệ thống thông qua việc phát hiện và ngăn chặn sớm các Hot-Ips
01 bài báo đăng trên hội nghị quốc tế ACT 18</t>
  </si>
  <si>
    <t>Nâng cao ổn định lưới điện Pleiku sử dụng thiết bị bù đồng bộ phân tán D-STATCOM</t>
  </si>
  <si>
    <t>Báo cáo phân tích tổng hợp các nghiên cứu liên quan, đề suất mô hình và kiểm định mô hình. Kết quả nghiên cứu sẽ giúp cho quá trình quản trị doanh nghiệp và đề xuất chính sách hiệu quả hơn
01 bài đăng trên tạp chí khoa học có tính điểm 0-0.5</t>
  </si>
  <si>
    <t>01 bài báo đăng Tạp Chí Khoa Học Giáo Dục Kỹ Thuật trường Đại học Sư Phạm Kỹ Thuật Tp.HCM</t>
  </si>
  <si>
    <t>Ứng dụng Aurasama mô phỏng bơm cao áp động cơ Diesel</t>
  </si>
  <si>
    <t>01 bài báo đăng trên tạp chí trong nước
01 bài báo đăng trên kỷ yếu hội thảo</t>
  </si>
  <si>
    <t>Báo cáo phân tích các yếu tố ảnh hưởng đến hoạt động đối mới công nghệ của các doanh nghiệp vừa và nhỏ tại Việt Nam.
01 bài bào đăng trên tạp chí hoặc hội thảo có phản biện</t>
  </si>
  <si>
    <t>Báo cáo phân tích các yếu tố ảnh hưởng đến hành vi bán hàng đạo đức
01 bài bào đăng trên tạp chí hoặc hội thảo có phản biện</t>
  </si>
  <si>
    <t xml:space="preserve">Định lượng năng suất đổ bê tông của dự án xây dựng nhà nhiều tầng bằng mô phỏng sự kiện rời rạc </t>
  </si>
  <si>
    <t>01 bài báo đăng trên tạp chí SCIE
01 học viên cao học</t>
  </si>
  <si>
    <t>DANH MỤC PHÊ DUYỆT ĐỀ TÀI NGHIÊN CỨU KHOA HỌC CẤP TRƯỜNG DÀNH CHO GIẢNG VIÊN TRẺ, ĐỀ TÀI DÀNH CHO NGHIÊN CỨU SINH, HỌC VIÊN CAO HỌC NĂM 2019</t>
  </si>
  <si>
    <t>Những yếu tố ảnh hưởng đến đổi mới công nghệ tại các công ty vừa và nhỏ tại Việt Nam</t>
  </si>
  <si>
    <t>Phân tích ảnh hưởng của thiên tai đến thu nhập của người dân vùng Đồng bằng Sông Cửu Long</t>
  </si>
  <si>
    <t>Ứng dụng mô hình DEA để đánh giá hiệu quả hoạt động của các doanh nghiệp logistics tại Việt nam</t>
  </si>
  <si>
    <t>01 bài đăng trên tạp chí Quốc tế</t>
  </si>
  <si>
    <t>Vận hành tối ưu hệ thống điện có xét đến nguồn năng lượng tái tạo và cổ điển</t>
  </si>
  <si>
    <t>- 01 bài báo đăng trên tạp chí SCIE
- 01 báo cáo tổng kết</t>
  </si>
  <si>
    <t>Đoàn Minh Hùng
Nguyễn Lê Hồng Sơn</t>
  </si>
  <si>
    <t>ThS. Phan Phương Dung</t>
  </si>
  <si>
    <t>Trần Quang Vinh</t>
  </si>
  <si>
    <t>Phan Thị Anh Đào</t>
  </si>
  <si>
    <t>Sàng lọc hoạt tính kháng oxy hóa của phụ phẩm thực phẩm</t>
  </si>
  <si>
    <t>Nghiên cứu chế tạo và khảo sát tính chất quang của Pigment NANO ZnS</t>
  </si>
  <si>
    <t>Nghiên cứu về hành vi phi đạo đức của nhân viên kinh doanh</t>
  </si>
  <si>
    <t>Chiến lược marketing xanh và kết quả kinh doanh: nghiên cứu doanh nghiệp dịch vụ lữ hành</t>
  </si>
  <si>
    <t>NCS. Đoàn Minh Hùng</t>
  </si>
  <si>
    <t>Đoàn Minh Hùng
Đặng Thị Thanh Loan</t>
  </si>
  <si>
    <t>Huỳnh Thị Thu Hiền
Nguyễn Xuân Lâm</t>
  </si>
  <si>
    <t>Nghiên cứu sự ảnh hưởng của kim phun đến công suất, suất tiêu hao nhiên liệu và khí xả trên động cơ Diesel.</t>
  </si>
  <si>
    <t>Nghiên cứu thực nghiệm và mô phỏng số của các thông số thiết kế trên thiết bị vi kênh biên dạng xoắn Fibonacci sử dụng phương pháp Taguchi</t>
  </si>
  <si>
    <t>Lê Thị Hồng Nhung
Nguyễn Thị Ánh Tuyết</t>
  </si>
  <si>
    <t>Nghiên cứu, thiết kế, chế tạo xe lai</t>
  </si>
  <si>
    <t>Trần Ngọc Thiện</t>
  </si>
  <si>
    <t>01 bài đăng trên tạp chí khoa học có tính điểm 0,75-1</t>
  </si>
  <si>
    <t>Nghiên cứu ứng dụng thiết kế ngược trong thiết kế chế tạo các chi tiết của Ô tô</t>
  </si>
  <si>
    <t>Lê Phương Bình</t>
  </si>
  <si>
    <t>Presenteeism: Vai trò của sự trao đổi giữa lãnh đạo - nhân viên (Leader-member exchange) và che giấu cảm xúc (hiding emotions)</t>
  </si>
  <si>
    <t>01 bài báo khoa học đăng trên tạp chí trong nước tính điểm từ 0-1</t>
  </si>
  <si>
    <t>Từ tư vấn hướng nghiệp cho học sinh THPT đến đào tạo chất lượng nguồn nhân lực đáp ứng nhu cầu của doanh nghiệp trong kỹ nguyên số tại trường đại học Sư phạm Kỹ thuật Tp. HCM. Thực trạng và những vấn đề đặt ra.</t>
  </si>
  <si>
    <t>Nghiên cứu thông số góc của lưỡi cưa đĩa ảnh huởng đến chất lượng bề mặt gia công vật liệu gỗ</t>
  </si>
  <si>
    <t>Nghiên cứu thiết kế, tối ưu hóa và chế tạo bộ định vị 01 bậc tự do sử dụng cơ cấu mềm định hướng ứng dụng cho hệ thống định vị kiểm tra độ cứng vật liệu</t>
  </si>
  <si>
    <t>Nghiên cứu thiết kế tối ưu bộ định vị tịnh tiến sang xoay sử dụng cơ cấu mềm ứng dụng cho hệ thống định vị kiểm tra độ cứng vật liệu</t>
  </si>
  <si>
    <t>01 bài báo đăng trên tạp chí Quốc tế trong danh mục ISI</t>
  </si>
  <si>
    <t>Chế tạo vật liệu nanosilica và nghiên cứu ảnh hưởng gia cường của nó trong composite nền cao su thiên nhiên</t>
  </si>
  <si>
    <t>Phạm Sơn Minh
Nguyễn Thanh Giang
Đỗ Thành Trung</t>
  </si>
  <si>
    <t>Đỗ Thành Trung
Trần Minh Thế Uyên
Nguyễn Hoàng Thiện</t>
  </si>
  <si>
    <t>Nghiên cứu phương pháp tôi cục bộ CNC cho chi tiết cơ khí phẳng</t>
  </si>
  <si>
    <t>Phạm Sơn Minh
Trần Minh Thế Uyên
Hồ Công Minh</t>
  </si>
  <si>
    <t>01 Bài báo đăng trên tạp chí quốc tế hoặc tạp chí trong danh mục chức danh; Hướng dẫn NCS hoặc học viên cao học</t>
  </si>
  <si>
    <t>- Nguyễn Minh Tâm</t>
  </si>
  <si>
    <t>Lê Thị Thanh Hoàng
Võ Anh Khoa
Trần Hoàng Chinh</t>
  </si>
  <si>
    <t>Điều khiển điện áp một chiều cải tiến cho nghịch lưu nối lưới</t>
  </si>
  <si>
    <t>Nghiên cứu, đánh giá thông lượng và  xác suất lỗi bit trong mạng truyền thông cộng tác đa chặng</t>
  </si>
  <si>
    <t>Nghiên cứu thuật toán tối ưu hóa trong giao thức đa truy cập không trực giao</t>
  </si>
  <si>
    <t>Lê Minh Thành
Nguyễn Trường Duy
Đỗ Đức Trí</t>
  </si>
  <si>
    <t>01 bài báo đăng trên tạp chí quốc tế</t>
  </si>
  <si>
    <t>01 bài báo đăng trên tạp chí Quốc tế có chỉ số ISSN</t>
  </si>
  <si>
    <t>01 bài báo chỉ số SCIE
01 học viên cao học</t>
  </si>
  <si>
    <t>Phân tích dao động tự do tấm vật liệu áp điện biến đổi chức năng có lỗ rỗng sử dụng phương pháp phần tử hữu hạn đẳng hình học dựa trên trích xuất Bézier</t>
  </si>
  <si>
    <t>Nghiên cứu các nhân tố ảnh hưởng đến việc lựa chọn phần mềm kế toán tại các doanh nghiệp xây dựng vừa và nhỏ trên địa bàn TP.HCM</t>
  </si>
  <si>
    <t>Điều khiển hệ phi tuyến MIMO sử dụng bộ điều khiển có cấu trúc mô hình tiểu não hồi tiếp bền vững</t>
  </si>
  <si>
    <t>Khoa CNHH&amp;TP: 04 đề tài</t>
  </si>
  <si>
    <t>Phan Văn Ca
Trịnh Quốc Thanh</t>
  </si>
  <si>
    <t>- Trần Hoàng Chinh
- Nguyễn Minh Tâm</t>
  </si>
  <si>
    <t>01 bài báo đăng trên tạp chí hoặc hội thảo có phản biện</t>
  </si>
  <si>
    <t>Khoa Kinh tế: 06 đề tài</t>
  </si>
  <si>
    <t>Khoa Xây dựng: 13 đề tài</t>
  </si>
  <si>
    <t>Tưởng Phước Thọ
Nguyễn Đào Xuân Hải
Phan Gia Luân
Đào Thanh Quân
Lương Hữu Thành Nam</t>
  </si>
  <si>
    <t>TS. Nguyễn Thị Mi Sa</t>
  </si>
  <si>
    <t>Nghiên cứu lập mô hình thí nghiệm bê tông chịu nén dưới tải trọng tốc độ cao</t>
  </si>
  <si>
    <t>Nghiên cứu ứng xử của cấu kiện dầm bán lắp ghép sử dụng hai loại vật liệu bê tông geopolymer và bê tông xi măng</t>
  </si>
  <si>
    <t>01 bài báo đăng trên tạp chí Quốc tế có chỉ số SCI</t>
  </si>
  <si>
    <t>Tốt</t>
  </si>
  <si>
    <t>Khá</t>
  </si>
  <si>
    <t>Khoa Cơ khí Chế tạo máy: 15 đề tài</t>
  </si>
  <si>
    <t>Hủy</t>
  </si>
  <si>
    <t>Xuất sắc</t>
  </si>
  <si>
    <t>Xếp loại</t>
  </si>
  <si>
    <t>(Ba tỷ ba trăm triệu đồng)</t>
  </si>
  <si>
    <r>
      <t xml:space="preserve">Thiết kế cơ cấu tạo chuyển động thẳng 2 bậc tự do có độ chính xác cao với khoảng di chuyển từ 0,5 đến 500 </t>
    </r>
    <r>
      <rPr>
        <sz val="12"/>
        <rFont val="Symbol"/>
        <family val="1"/>
      </rPr>
      <t>m</t>
    </r>
    <r>
      <rPr>
        <sz val="12"/>
        <rFont val="Times New Roman"/>
        <family val="1"/>
      </rPr>
      <t xml:space="preserve">m và độ phân giải 0,1 </t>
    </r>
    <r>
      <rPr>
        <sz val="12"/>
        <rFont val="Symbol"/>
        <family val="1"/>
      </rPr>
      <t>m</t>
    </r>
    <r>
      <rPr>
        <sz val="12"/>
        <rFont val="Times New Roman"/>
        <family val="1"/>
      </rPr>
      <t xml:space="preserve">m và có độ cứng cáo hơn các cơ cấu hiện tại
Xây dựng thuật toán tối ưu hóa đa mục tiệu dựa trên nền giải thuật di truyền có sự kết hợp hai phần mềm MATLAB và ANSYS với hai hàm mục tiêu là chuyển vị lớn nhất và tần số lớn nhất; Thiết kế, mô phỏng; chế tạo và thử nghiệm cơ cấu.
</t>
    </r>
  </si>
  <si>
    <r>
      <rPr>
        <sz val="12"/>
        <rFont val="Times New Roman"/>
        <family val="1"/>
      </rPr>
      <t>- Nghiên cứu về bài toán phát hiện bất thường trên chuỗi thời gian.
-  Nghiên cứu về phương pháp thu giảm số chiều và phương pháp rời rạc hóa dữ liệu chuỗi thời gian.
-  Nghiên cứu đề xuất phương pháp mới cho bài toán phát hiện bất thường trên chuỗi thời gian.
-  Thu thập dữ liệu dùng cho thực nghiệm.
- Viết chương trình thực nghiệm đánh giá kết quả.</t>
    </r>
  </si>
  <si>
    <t>Khoa Cơ khí Chế tạo máy: 04 đề tài</t>
  </si>
  <si>
    <t>ThS. Hà Thị Huế</t>
  </si>
  <si>
    <t>(Hai trăm sáu mươi bảy triệu đồng)</t>
  </si>
  <si>
    <r>
      <rPr>
        <b/>
        <sz val="12"/>
        <rFont val="Times New Roman"/>
        <family val="1"/>
      </rPr>
      <t>NCS</t>
    </r>
    <r>
      <rPr>
        <sz val="12"/>
        <rFont val="Times New Roman"/>
        <family val="1"/>
      </rPr>
      <t xml:space="preserve"> Châu Ngọc Lê</t>
    </r>
  </si>
  <si>
    <r>
      <rPr>
        <b/>
        <sz val="12"/>
        <rFont val="Times New Roman"/>
        <family val="1"/>
      </rPr>
      <t>NCS</t>
    </r>
    <r>
      <rPr>
        <sz val="12"/>
        <rFont val="Times New Roman"/>
        <family val="1"/>
      </rPr>
      <t xml:space="preserve"> Nguyễn Văn Khiển </t>
    </r>
  </si>
  <si>
    <t>HIỆU TRƯỞNG</t>
  </si>
  <si>
    <t>Phạm Đức Hậu</t>
  </si>
  <si>
    <t>TS. Quách Văn Thiêm</t>
  </si>
  <si>
    <t>TS. Phạm Thị Hồng Nga</t>
  </si>
  <si>
    <t>ThS. Đỗ Văn Hiến</t>
  </si>
  <si>
    <t>PGS.TS. Lê Hiếu Giang</t>
  </si>
  <si>
    <t>PGS.TS. Phạm Huy Tuân</t>
  </si>
  <si>
    <t>PGS.TS. Phạm Huy Hoàng (ĐHBK TPHCM)
ThS. Nguyễn Văn Khiển</t>
  </si>
  <si>
    <t>ThS. Hồ Sỹ Hùng</t>
  </si>
  <si>
    <t>TS. Lê Minh Tài</t>
  </si>
  <si>
    <t>ThS. Trần Thanh Lam</t>
  </si>
  <si>
    <t xml:space="preserve">Phạm Sơn Minh
Trần Minh Thế Uyên </t>
  </si>
  <si>
    <t>TS. Huỳnh Nguyên Chính</t>
  </si>
  <si>
    <t>TS. Nguyễn Thành Sơn</t>
  </si>
  <si>
    <t>ThS. Nguyễn Thị Huyền Trâm</t>
  </si>
  <si>
    <t>TS. Nguyễn Thị Thanh Thúy</t>
  </si>
  <si>
    <t>TS. Nguyễn Thị Thanh Vân</t>
  </si>
  <si>
    <t>TS. Hồ Thị Hồng Xuyên</t>
  </si>
  <si>
    <t>TS. Vòng Thình Nam</t>
  </si>
  <si>
    <t>ThS. Nguyễn Ngọc Dương</t>
  </si>
  <si>
    <t>ThS. Lê Công Nhàn</t>
  </si>
  <si>
    <t>ThS. Đỗ Thị Mỹ Trang</t>
  </si>
  <si>
    <t>TS. Nguyễn Thị Như Thúy</t>
  </si>
  <si>
    <t>ThS. Dương Tuấn Tùng</t>
  </si>
  <si>
    <t xml:space="preserve">TS. Nguyễn Đức Thành         </t>
  </si>
  <si>
    <t>ThS. Phan Thanh Vũ</t>
  </si>
  <si>
    <r>
      <rPr>
        <b/>
        <sz val="12"/>
        <rFont val="Times New Roman"/>
        <family val="1"/>
      </rPr>
      <t xml:space="preserve">NCS  </t>
    </r>
    <r>
      <rPr>
        <sz val="12"/>
        <rFont val="Times New Roman"/>
        <family val="1"/>
      </rPr>
      <t>Hồ Nhật Linh</t>
    </r>
  </si>
  <si>
    <t>ThS. Nguyễn Thị Anh Vân</t>
  </si>
  <si>
    <t>ThS. Võ Thị Xuân Hạnh</t>
  </si>
  <si>
    <t>ThS. Nguyễn Thị Hồng</t>
  </si>
  <si>
    <t>PGS.TS. Trương Nguyễn Luân Vũ</t>
  </si>
  <si>
    <t>PGS.TS. Nguyễn Trường Thịnh</t>
  </si>
  <si>
    <t>Kết quả đạt được</t>
  </si>
  <si>
    <t>Đặng Thị Minh Tuấn, Trần Thị Thảo, Nguyễn
Ngọc Hùng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</si>
</sst>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_);_(* \(#,##0.0\);_(* &quot;-&quot;??_);_(@_)"/>
    <numFmt numFmtId="186" formatCode="_(* #,##0_);_(* \(#,##0\);_(* &quot;-&quot;??_);_(@_)"/>
    <numFmt numFmtId="187" formatCode="[$-409]dddd\,\ mmmm\ \,\ yyyy"/>
    <numFmt numFmtId="188" formatCode="_(* #,##0.000_);_(* \(#,##0.000\);_(* &quot;-&quot;??_);_(@_)"/>
    <numFmt numFmtId="189" formatCode="[$-409]dddd\,\ mmmm\ dd\,\ yyyy"/>
    <numFmt numFmtId="190" formatCode="m/d;@"/>
    <numFmt numFmtId="191" formatCode="[$-409]h:mm:ss\ AM/PM"/>
    <numFmt numFmtId="192" formatCode="_(* #,##0.00_);_(* \(#,##0.00\);_(* \-??_);_(@_)"/>
    <numFmt numFmtId="193" formatCode="_(* #,##0_);_(* \(#,##0\);_(* \-??_);_(@_)"/>
    <numFmt numFmtId="194" formatCode="#,##0.0_);\(#,##0.0\)"/>
    <numFmt numFmtId="195" formatCode="#,##0;[Red]#,##0"/>
    <numFmt numFmtId="196" formatCode="[$-42A]dd\ mmmm\ yyyy"/>
    <numFmt numFmtId="197" formatCode="[$-42A]h:mm:ss\ AM/PM"/>
    <numFmt numFmtId="198" formatCode="0.0"/>
    <numFmt numFmtId="199" formatCode="_(* #,##0.0000_);_(* \(#,##0.0000\);_(* &quot;-&quot;??_);_(@_)"/>
  </numFmts>
  <fonts count="59">
    <font>
      <sz val="12"/>
      <name val="VNI-Times"/>
      <family val="0"/>
    </font>
    <font>
      <sz val="12"/>
      <name val="Times New Roman"/>
      <family val="1"/>
    </font>
    <font>
      <b/>
      <sz val="12"/>
      <name val="Times New Roman"/>
      <family val="1"/>
    </font>
    <font>
      <u val="single"/>
      <sz val="12"/>
      <color indexed="12"/>
      <name val="VNI-Times"/>
      <family val="0"/>
    </font>
    <font>
      <u val="single"/>
      <sz val="12"/>
      <color indexed="36"/>
      <name val="VNI-Times"/>
      <family val="0"/>
    </font>
    <font>
      <b/>
      <sz val="18"/>
      <name val="Times New Roman"/>
      <family val="1"/>
    </font>
    <font>
      <b/>
      <sz val="13"/>
      <name val="Times New Roman"/>
      <family val="1"/>
    </font>
    <font>
      <sz val="7"/>
      <name val="Times New Roman"/>
      <family val="1"/>
    </font>
    <font>
      <vertAlign val="subscript"/>
      <sz val="12"/>
      <name val="Times New Roman"/>
      <family val="1"/>
    </font>
    <font>
      <b/>
      <i/>
      <sz val="13"/>
      <name val="Times New Roman"/>
      <family val="1"/>
    </font>
    <font>
      <b/>
      <i/>
      <sz val="12"/>
      <name val="Times New Roman"/>
      <family val="1"/>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2"/>
      <color indexed="8"/>
      <name val="Times New Roman"/>
      <family val="1"/>
    </font>
    <font>
      <sz val="12"/>
      <color indexed="8"/>
      <name val="Times New Roman"/>
      <family val="1"/>
    </font>
    <font>
      <b/>
      <i/>
      <sz val="13"/>
      <color indexed="8"/>
      <name val="Times New Roman"/>
      <family val="1"/>
    </font>
    <font>
      <sz val="12"/>
      <color indexed="30"/>
      <name val="Times New Roman"/>
      <family val="1"/>
    </font>
    <font>
      <b/>
      <sz val="12"/>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theme="1"/>
      <name val="Times New Roman"/>
      <family val="1"/>
    </font>
    <font>
      <sz val="12"/>
      <color theme="1"/>
      <name val="Times New Roman"/>
      <family val="1"/>
    </font>
    <font>
      <b/>
      <i/>
      <sz val="13"/>
      <color theme="1"/>
      <name val="Times New Roman"/>
      <family val="1"/>
    </font>
    <font>
      <sz val="12"/>
      <color rgb="FF0070C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49" fontId="1" fillId="0" borderId="0" xfId="0" applyNumberFormat="1" applyFont="1" applyAlignment="1">
      <alignment horizontal="left"/>
    </xf>
    <xf numFmtId="186" fontId="1" fillId="0" borderId="0" xfId="42" applyNumberFormat="1" applyFont="1" applyAlignment="1">
      <alignment/>
    </xf>
    <xf numFmtId="0" fontId="1" fillId="0" borderId="0" xfId="0" applyFont="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center" wrapText="1"/>
    </xf>
    <xf numFmtId="186" fontId="1" fillId="0" borderId="0" xfId="42" applyNumberFormat="1" applyFont="1" applyAlignment="1">
      <alignment horizontal="left" vertical="top"/>
    </xf>
    <xf numFmtId="0" fontId="2" fillId="0" borderId="10" xfId="0" applyFont="1" applyFill="1" applyBorder="1" applyAlignment="1">
      <alignment horizontal="center" vertical="top" wrapText="1"/>
    </xf>
    <xf numFmtId="0" fontId="1" fillId="0" borderId="10" xfId="0" applyFont="1" applyFill="1" applyBorder="1" applyAlignment="1">
      <alignment vertical="top" wrapText="1"/>
    </xf>
    <xf numFmtId="3" fontId="2" fillId="0" borderId="10" xfId="0" applyNumberFormat="1" applyFont="1" applyFill="1" applyBorder="1" applyAlignment="1">
      <alignment horizontal="right" vertical="top"/>
    </xf>
    <xf numFmtId="0" fontId="1" fillId="0" borderId="10" xfId="0" applyFont="1" applyFill="1" applyBorder="1" applyAlignment="1">
      <alignment horizontal="center" vertical="top" wrapText="1"/>
    </xf>
    <xf numFmtId="0" fontId="1" fillId="0" borderId="10" xfId="58" applyFont="1" applyFill="1" applyBorder="1" applyAlignment="1">
      <alignment horizontal="left" vertical="top" wrapText="1"/>
      <protection/>
    </xf>
    <xf numFmtId="186" fontId="1" fillId="0" borderId="10" xfId="0" applyNumberFormat="1" applyFont="1" applyFill="1" applyBorder="1" applyAlignment="1">
      <alignment horizontal="center" vertical="center"/>
    </xf>
    <xf numFmtId="186" fontId="2" fillId="0" borderId="10" xfId="0" applyNumberFormat="1" applyFont="1" applyFill="1" applyBorder="1" applyAlignment="1">
      <alignment horizontal="left" vertical="top"/>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0" fontId="1" fillId="0" borderId="10" xfId="58" applyFont="1" applyFill="1" applyBorder="1" applyAlignment="1">
      <alignment vertical="top" wrapText="1"/>
      <protection/>
    </xf>
    <xf numFmtId="193" fontId="1" fillId="0" borderId="10" xfId="44" applyNumberFormat="1" applyFont="1" applyFill="1" applyBorder="1" applyAlignment="1" applyProtection="1">
      <alignment horizontal="right" vertical="top" wrapText="1"/>
      <protection/>
    </xf>
    <xf numFmtId="0" fontId="1" fillId="0" borderId="10" xfId="58" applyFont="1" applyFill="1" applyBorder="1" applyAlignment="1">
      <alignment horizontal="center" vertical="top" wrapText="1"/>
      <protection/>
    </xf>
    <xf numFmtId="0" fontId="1" fillId="0" borderId="10" xfId="0" applyFont="1" applyFill="1" applyBorder="1" applyAlignment="1">
      <alignment horizontal="center" vertical="top"/>
    </xf>
    <xf numFmtId="186" fontId="2" fillId="0" borderId="10" xfId="0" applyNumberFormat="1" applyFont="1" applyFill="1" applyBorder="1" applyAlignment="1">
      <alignment vertical="top"/>
    </xf>
    <xf numFmtId="0" fontId="1" fillId="0" borderId="10" xfId="0" applyFont="1" applyFill="1" applyBorder="1" applyAlignment="1">
      <alignment horizontal="center" vertical="center" wrapText="1"/>
    </xf>
    <xf numFmtId="186" fontId="2" fillId="0" borderId="10" xfId="0" applyNumberFormat="1" applyFont="1" applyFill="1" applyBorder="1" applyAlignment="1">
      <alignment vertical="top" wrapText="1"/>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quotePrefix="1">
      <alignment horizontal="left" vertical="top" wrapText="1"/>
    </xf>
    <xf numFmtId="186" fontId="1" fillId="0" borderId="10" xfId="42" applyNumberFormat="1" applyFont="1" applyBorder="1" applyAlignment="1">
      <alignment horizontal="left" vertical="top"/>
    </xf>
    <xf numFmtId="0" fontId="1" fillId="0" borderId="10" xfId="0" applyFont="1" applyFill="1" applyBorder="1" applyAlignment="1">
      <alignment horizontal="center" vertical="center"/>
    </xf>
    <xf numFmtId="186" fontId="1" fillId="0" borderId="10" xfId="0" applyNumberFormat="1" applyFont="1" applyFill="1" applyBorder="1" applyAlignment="1">
      <alignment vertical="center"/>
    </xf>
    <xf numFmtId="0" fontId="1" fillId="0" borderId="0" xfId="0" applyFont="1" applyBorder="1" applyAlignment="1">
      <alignment/>
    </xf>
    <xf numFmtId="0" fontId="1" fillId="0" borderId="0" xfId="0" applyFont="1" applyBorder="1" applyAlignment="1">
      <alignment vertical="center" wrapText="1"/>
    </xf>
    <xf numFmtId="0" fontId="1" fillId="0" borderId="0" xfId="0" applyFont="1" applyFill="1" applyBorder="1" applyAlignment="1">
      <alignment horizontal="left" vertical="top" wrapText="1"/>
    </xf>
    <xf numFmtId="186" fontId="1" fillId="0" borderId="0" xfId="42" applyNumberFormat="1" applyFont="1" applyBorder="1" applyAlignment="1">
      <alignment/>
    </xf>
    <xf numFmtId="186" fontId="1" fillId="0" borderId="10" xfId="42" applyNumberFormat="1" applyFont="1" applyFill="1" applyBorder="1" applyAlignment="1">
      <alignment horizontal="left" vertical="top" wrapText="1"/>
    </xf>
    <xf numFmtId="186" fontId="2" fillId="0" borderId="10" xfId="0" applyNumberFormat="1" applyFont="1" applyBorder="1" applyAlignment="1">
      <alignment horizontal="left" vertical="center" wrapText="1"/>
    </xf>
    <xf numFmtId="37" fontId="2" fillId="0" borderId="10" xfId="0" applyNumberFormat="1" applyFont="1" applyFill="1" applyBorder="1" applyAlignment="1">
      <alignment vertical="center"/>
    </xf>
    <xf numFmtId="0" fontId="1" fillId="0" borderId="10" xfId="0" applyFont="1" applyBorder="1" applyAlignment="1">
      <alignment horizontal="justify" vertical="top" wrapText="1"/>
    </xf>
    <xf numFmtId="186"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86" fontId="2"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0" fontId="2" fillId="0" borderId="0" xfId="0" applyFont="1" applyAlignment="1">
      <alignment horizontal="center"/>
    </xf>
    <xf numFmtId="0" fontId="2" fillId="0" borderId="10" xfId="0" applyFont="1" applyFill="1" applyBorder="1" applyAlignment="1">
      <alignment horizontal="left" vertical="top"/>
    </xf>
    <xf numFmtId="186" fontId="1" fillId="0" borderId="10" xfId="0" applyNumberFormat="1" applyFont="1" applyFill="1" applyBorder="1" applyAlignment="1">
      <alignment horizontal="center" vertical="top"/>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186" fontId="1" fillId="0" borderId="10" xfId="44" applyNumberFormat="1" applyFont="1" applyBorder="1" applyAlignment="1" quotePrefix="1">
      <alignment horizontal="left" vertical="top" wrapText="1"/>
    </xf>
    <xf numFmtId="0" fontId="2" fillId="0" borderId="10" xfId="0" applyFont="1" applyBorder="1" applyAlignment="1">
      <alignment horizontal="left" vertical="top" wrapText="1"/>
    </xf>
    <xf numFmtId="186" fontId="1" fillId="0" borderId="10" xfId="0" applyNumberFormat="1" applyFont="1" applyBorder="1" applyAlignment="1">
      <alignment vertical="top" wrapText="1"/>
    </xf>
    <xf numFmtId="3" fontId="1" fillId="0" borderId="10" xfId="0" applyNumberFormat="1" applyFont="1" applyBorder="1" applyAlignment="1">
      <alignment vertical="top" wrapText="1"/>
    </xf>
    <xf numFmtId="37" fontId="2" fillId="0" borderId="10" xfId="0" applyNumberFormat="1" applyFont="1" applyFill="1" applyBorder="1" applyAlignment="1">
      <alignment vertical="center"/>
    </xf>
    <xf numFmtId="0" fontId="1" fillId="0" borderId="10" xfId="0" applyFont="1" applyBorder="1" applyAlignment="1">
      <alignment horizontal="justify" vertical="top"/>
    </xf>
    <xf numFmtId="0" fontId="1" fillId="0" borderId="11" xfId="0" applyFont="1" applyFill="1" applyBorder="1" applyAlignment="1">
      <alignment horizontal="center" vertical="top" wrapText="1"/>
    </xf>
    <xf numFmtId="0" fontId="1" fillId="0" borderId="11" xfId="0" applyFont="1" applyFill="1" applyBorder="1" applyAlignment="1">
      <alignment horizontal="left" vertical="top" wrapText="1"/>
    </xf>
    <xf numFmtId="186" fontId="2" fillId="0" borderId="10" xfId="0" applyNumberFormat="1" applyFont="1" applyFill="1" applyBorder="1" applyAlignment="1">
      <alignment vertical="center"/>
    </xf>
    <xf numFmtId="0" fontId="1" fillId="0" borderId="12" xfId="0" applyFont="1" applyFill="1" applyBorder="1" applyAlignment="1">
      <alignment horizontal="left" vertical="top" wrapText="1"/>
    </xf>
    <xf numFmtId="0" fontId="1" fillId="0" borderId="10" xfId="0" applyFont="1" applyFill="1" applyBorder="1" applyAlignment="1">
      <alignment horizontal="left" vertical="center" wrapText="1"/>
    </xf>
    <xf numFmtId="186" fontId="1" fillId="0" borderId="11" xfId="0" applyNumberFormat="1" applyFont="1" applyFill="1" applyBorder="1" applyAlignment="1">
      <alignment horizontal="center" vertical="top"/>
    </xf>
    <xf numFmtId="0" fontId="1" fillId="0" borderId="10" xfId="0" applyFont="1" applyBorder="1" applyAlignment="1">
      <alignment horizontal="center" vertical="top" wrapText="1"/>
    </xf>
    <xf numFmtId="186" fontId="2" fillId="0" borderId="10" xfId="44" applyNumberFormat="1" applyFont="1" applyFill="1" applyBorder="1" applyAlignment="1">
      <alignment horizontal="left" vertical="top" wrapText="1"/>
    </xf>
    <xf numFmtId="0" fontId="2" fillId="0" borderId="10" xfId="0" applyFont="1" applyBorder="1" applyAlignment="1" quotePrefix="1">
      <alignment vertical="top" wrapText="1"/>
    </xf>
    <xf numFmtId="186" fontId="1" fillId="0" borderId="10" xfId="0" applyNumberFormat="1" applyFont="1" applyFill="1" applyBorder="1" applyAlignment="1">
      <alignment vertical="top" wrapText="1"/>
    </xf>
    <xf numFmtId="186" fontId="1" fillId="0" borderId="10" xfId="0" applyNumberFormat="1" applyFont="1" applyFill="1" applyBorder="1" applyAlignment="1">
      <alignment vertical="top"/>
    </xf>
    <xf numFmtId="0" fontId="1" fillId="0" borderId="10" xfId="0" applyFont="1" applyFill="1" applyBorder="1" applyAlignment="1" quotePrefix="1">
      <alignment horizontal="left" vertical="top" wrapText="1"/>
    </xf>
    <xf numFmtId="49" fontId="1" fillId="0" borderId="10" xfId="0" applyNumberFormat="1" applyFont="1" applyFill="1" applyBorder="1" applyAlignment="1">
      <alignment horizontal="left" vertical="top" wrapText="1"/>
    </xf>
    <xf numFmtId="3" fontId="1" fillId="0" borderId="10" xfId="0" applyNumberFormat="1" applyFont="1" applyFill="1" applyBorder="1" applyAlignment="1">
      <alignment vertical="top"/>
    </xf>
    <xf numFmtId="3" fontId="1" fillId="0" borderId="10" xfId="0" applyNumberFormat="1" applyFont="1" applyFill="1" applyBorder="1" applyAlignment="1">
      <alignment horizontal="right" vertical="top"/>
    </xf>
    <xf numFmtId="37" fontId="1" fillId="0" borderId="10" xfId="0" applyNumberFormat="1" applyFont="1" applyFill="1" applyBorder="1" applyAlignment="1">
      <alignment vertical="top"/>
    </xf>
    <xf numFmtId="186" fontId="1" fillId="0" borderId="10" xfId="0" applyNumberFormat="1" applyFont="1" applyFill="1" applyBorder="1" applyAlignment="1">
      <alignment horizontal="center" vertical="top" wrapText="1"/>
    </xf>
    <xf numFmtId="0" fontId="1" fillId="0" borderId="10" xfId="0" applyFont="1" applyBorder="1" applyAlignment="1">
      <alignment horizontal="center" vertical="center"/>
    </xf>
    <xf numFmtId="0" fontId="1" fillId="0" borderId="10" xfId="0" applyFont="1" applyFill="1" applyBorder="1" applyAlignment="1">
      <alignment horizontal="left" vertical="center"/>
    </xf>
    <xf numFmtId="186" fontId="1" fillId="0" borderId="10" xfId="42" applyNumberFormat="1" applyFont="1" applyBorder="1" applyAlignment="1">
      <alignment horizontal="left" vertical="top" wrapText="1"/>
    </xf>
    <xf numFmtId="186" fontId="2" fillId="0" borderId="10" xfId="0" applyNumberFormat="1" applyFont="1" applyFill="1" applyBorder="1" applyAlignment="1">
      <alignment vertical="center"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top" wrapText="1"/>
    </xf>
    <xf numFmtId="0" fontId="1" fillId="33" borderId="10" xfId="0" applyFont="1" applyFill="1" applyBorder="1" applyAlignment="1">
      <alignment horizontal="left" vertical="top" wrapText="1"/>
    </xf>
    <xf numFmtId="3" fontId="1" fillId="0" borderId="10" xfId="0" applyNumberFormat="1" applyFont="1" applyBorder="1" applyAlignment="1">
      <alignment vertical="top"/>
    </xf>
    <xf numFmtId="0" fontId="1" fillId="0" borderId="10" xfId="59" applyFont="1" applyBorder="1" applyAlignment="1">
      <alignment vertical="top" wrapText="1"/>
      <protection/>
    </xf>
    <xf numFmtId="0" fontId="1" fillId="0" borderId="10" xfId="59" applyFont="1" applyBorder="1" applyAlignment="1">
      <alignment vertical="top"/>
      <protection/>
    </xf>
    <xf numFmtId="186" fontId="2" fillId="0" borderId="10" xfId="44" applyNumberFormat="1" applyFont="1" applyBorder="1" applyAlignment="1" quotePrefix="1">
      <alignment horizontal="left" vertical="top" wrapText="1"/>
    </xf>
    <xf numFmtId="43" fontId="1" fillId="0" borderId="0" xfId="42" applyFont="1" applyAlignment="1">
      <alignment horizontal="left" vertical="top"/>
    </xf>
    <xf numFmtId="0" fontId="53" fillId="0" borderId="10" xfId="0" applyFont="1" applyBorder="1" applyAlignment="1">
      <alignment vertical="top" wrapText="1"/>
    </xf>
    <xf numFmtId="186" fontId="1" fillId="0" borderId="0" xfId="0" applyNumberFormat="1" applyFont="1" applyAlignment="1">
      <alignment/>
    </xf>
    <xf numFmtId="0" fontId="5" fillId="0" borderId="0" xfId="0" applyFont="1" applyBorder="1" applyAlignment="1">
      <alignment horizontal="center" vertical="center" wrapText="1"/>
    </xf>
    <xf numFmtId="186" fontId="54" fillId="0" borderId="0" xfId="42" applyNumberFormat="1" applyFont="1" applyAlignment="1">
      <alignment horizontal="center"/>
    </xf>
    <xf numFmtId="186" fontId="55" fillId="0" borderId="0" xfId="42" applyNumberFormat="1" applyFont="1" applyAlignment="1">
      <alignment horizontal="left" vertical="top"/>
    </xf>
    <xf numFmtId="43" fontId="55" fillId="0" borderId="0" xfId="42" applyFont="1" applyAlignment="1">
      <alignment horizontal="left" vertical="top"/>
    </xf>
    <xf numFmtId="0" fontId="55" fillId="0" borderId="0" xfId="0" applyFont="1" applyAlignment="1">
      <alignment/>
    </xf>
    <xf numFmtId="0" fontId="56" fillId="0" borderId="0" xfId="0" applyFont="1" applyBorder="1" applyAlignment="1">
      <alignment horizontal="center"/>
    </xf>
    <xf numFmtId="186" fontId="55" fillId="0" borderId="0" xfId="0" applyNumberFormat="1" applyFont="1" applyAlignment="1">
      <alignment/>
    </xf>
    <xf numFmtId="186" fontId="1" fillId="0" borderId="10" xfId="42" applyNumberFormat="1" applyFont="1" applyFill="1" applyBorder="1" applyAlignment="1">
      <alignment vertical="top"/>
    </xf>
    <xf numFmtId="186" fontId="1" fillId="0" borderId="10" xfId="42" applyNumberFormat="1" applyFont="1" applyFill="1" applyBorder="1" applyAlignment="1">
      <alignment horizontal="center" vertical="top" wrapText="1"/>
    </xf>
    <xf numFmtId="0" fontId="1" fillId="0" borderId="10" xfId="0" applyFont="1" applyFill="1" applyBorder="1" applyAlignment="1">
      <alignment horizontal="left" vertical="top"/>
    </xf>
    <xf numFmtId="186" fontId="1" fillId="0" borderId="10" xfId="42" applyNumberFormat="1" applyFont="1" applyFill="1" applyBorder="1" applyAlignment="1">
      <alignment horizontal="center" vertical="top"/>
    </xf>
    <xf numFmtId="186" fontId="1" fillId="0" borderId="10" xfId="42" applyNumberFormat="1" applyFont="1" applyFill="1" applyBorder="1" applyAlignment="1">
      <alignment vertical="top" wrapText="1"/>
    </xf>
    <xf numFmtId="186" fontId="2" fillId="0" borderId="10" xfId="0" applyNumberFormat="1" applyFont="1" applyBorder="1" applyAlignment="1">
      <alignment horizontal="left" vertical="center" wrapText="1"/>
    </xf>
    <xf numFmtId="0" fontId="1" fillId="0" borderId="10" xfId="0" applyNumberFormat="1" applyFont="1" applyBorder="1" applyAlignment="1" quotePrefix="1">
      <alignment horizontal="left" vertical="top" wrapText="1"/>
    </xf>
    <xf numFmtId="186" fontId="1" fillId="0" borderId="10" xfId="42" applyNumberFormat="1" applyFont="1" applyBorder="1" applyAlignment="1">
      <alignment horizontal="center" vertical="top" wrapText="1"/>
    </xf>
    <xf numFmtId="186" fontId="1" fillId="0" borderId="10" xfId="42" applyNumberFormat="1" applyFont="1" applyBorder="1" applyAlignment="1">
      <alignment horizontal="left" vertical="center"/>
    </xf>
    <xf numFmtId="186" fontId="1" fillId="0" borderId="10" xfId="42" applyNumberFormat="1" applyFont="1" applyBorder="1" applyAlignment="1">
      <alignment horizontal="center" vertical="top"/>
    </xf>
    <xf numFmtId="186" fontId="1" fillId="0" borderId="10" xfId="42" applyNumberFormat="1" applyFont="1" applyFill="1" applyBorder="1" applyAlignment="1" applyProtection="1">
      <alignment vertical="top"/>
      <protection/>
    </xf>
    <xf numFmtId="186" fontId="1" fillId="0" borderId="10" xfId="42" applyNumberFormat="1" applyFont="1" applyFill="1" applyBorder="1" applyAlignment="1" applyProtection="1">
      <alignment horizontal="center" vertical="top"/>
      <protection/>
    </xf>
    <xf numFmtId="186" fontId="1" fillId="0" borderId="10" xfId="42" applyNumberFormat="1" applyFont="1" applyFill="1" applyBorder="1" applyAlignment="1">
      <alignment vertical="top"/>
    </xf>
    <xf numFmtId="186" fontId="2" fillId="0" borderId="10" xfId="0" applyNumberFormat="1" applyFont="1" applyFill="1" applyBorder="1" applyAlignment="1">
      <alignment horizontal="center" vertical="center" wrapText="1"/>
    </xf>
    <xf numFmtId="186" fontId="2" fillId="0" borderId="10" xfId="0" applyNumberFormat="1" applyFont="1" applyFill="1" applyBorder="1" applyAlignment="1">
      <alignment horizontal="center" vertical="center"/>
    </xf>
    <xf numFmtId="186" fontId="1" fillId="0" borderId="12" xfId="0" applyNumberFormat="1" applyFont="1" applyFill="1" applyBorder="1" applyAlignment="1">
      <alignment horizontal="center" vertical="top"/>
    </xf>
    <xf numFmtId="186" fontId="1" fillId="0" borderId="10" xfId="44" applyNumberFormat="1" applyFont="1" applyBorder="1" applyAlignment="1" quotePrefix="1">
      <alignment horizontal="center" vertical="top" wrapText="1"/>
    </xf>
    <xf numFmtId="186" fontId="2" fillId="0" borderId="10" xfId="44" applyNumberFormat="1" applyFont="1" applyBorder="1" applyAlignment="1" quotePrefix="1">
      <alignment horizontal="center" vertical="top" wrapText="1"/>
    </xf>
    <xf numFmtId="3" fontId="1" fillId="0" borderId="10" xfId="0" applyNumberFormat="1" applyFont="1" applyFill="1" applyBorder="1" applyAlignment="1">
      <alignment horizontal="center" vertical="top"/>
    </xf>
    <xf numFmtId="49" fontId="1" fillId="0" borderId="10" xfId="0" applyNumberFormat="1" applyFont="1" applyFill="1" applyBorder="1" applyAlignment="1" quotePrefix="1">
      <alignment horizontal="left" vertical="top" wrapText="1"/>
    </xf>
    <xf numFmtId="0" fontId="55" fillId="0" borderId="0" xfId="0" applyFont="1" applyBorder="1" applyAlignment="1">
      <alignment/>
    </xf>
    <xf numFmtId="0" fontId="57" fillId="0" borderId="0" xfId="0" applyFont="1" applyBorder="1" applyAlignment="1">
      <alignment/>
    </xf>
    <xf numFmtId="0" fontId="57" fillId="0" borderId="0" xfId="0" applyFont="1" applyBorder="1" applyAlignment="1">
      <alignment/>
    </xf>
    <xf numFmtId="0" fontId="57" fillId="0" borderId="0" xfId="0" applyFont="1" applyAlignment="1">
      <alignment/>
    </xf>
    <xf numFmtId="0" fontId="2" fillId="0" borderId="10" xfId="0" applyFont="1" applyFill="1" applyBorder="1" applyAlignment="1">
      <alignment horizontal="left" vertical="top"/>
    </xf>
    <xf numFmtId="0" fontId="2" fillId="0" borderId="0" xfId="0" applyFont="1" applyAlignment="1">
      <alignment horizontal="center"/>
    </xf>
    <xf numFmtId="186" fontId="2" fillId="0" borderId="0" xfId="42" applyNumberFormat="1" applyFont="1" applyAlignment="1">
      <alignment horizontal="center"/>
    </xf>
    <xf numFmtId="0" fontId="58" fillId="0" borderId="0" xfId="0" applyFont="1" applyAlignment="1">
      <alignment horizontal="center"/>
    </xf>
    <xf numFmtId="0" fontId="5" fillId="0" borderId="13"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1" fillId="0" borderId="10" xfId="0" applyFont="1" applyBorder="1" applyAlignment="1">
      <alignment/>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center" vertical="top"/>
    </xf>
    <xf numFmtId="0" fontId="10" fillId="0" borderId="17" xfId="0" applyFont="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Border="1" applyAlignment="1">
      <alignment horizontal="center" vertical="center"/>
    </xf>
    <xf numFmtId="0" fontId="9" fillId="0" borderId="17" xfId="0" applyFont="1" applyBorder="1" applyAlignment="1">
      <alignment horizontal="center"/>
    </xf>
    <xf numFmtId="0" fontId="6"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horizontal="center"/>
    </xf>
    <xf numFmtId="0" fontId="6" fillId="0" borderId="0" xfId="0" applyFont="1" applyAlignment="1">
      <alignment horizontal="center"/>
    </xf>
    <xf numFmtId="0" fontId="1" fillId="0" borderId="10" xfId="0" applyFont="1" applyFill="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186" fontId="1" fillId="0" borderId="10" xfId="0" applyNumberFormat="1" applyFont="1" applyBorder="1" applyAlignment="1">
      <alignment vertical="top" wrapText="1"/>
    </xf>
    <xf numFmtId="186" fontId="1" fillId="0" borderId="10" xfId="42" applyNumberFormat="1" applyFont="1" applyBorder="1" applyAlignment="1">
      <alignment horizontal="left" vertical="top" wrapText="1"/>
    </xf>
    <xf numFmtId="0" fontId="1" fillId="0" borderId="10" xfId="0" applyFont="1" applyBorder="1" applyAlignment="1">
      <alignment horizontal="center" vertical="top"/>
    </xf>
    <xf numFmtId="186" fontId="1" fillId="0" borderId="10" xfId="59" applyNumberFormat="1" applyFont="1" applyFill="1" applyBorder="1" applyAlignment="1">
      <alignment horizontal="center" vertical="top"/>
      <protection/>
    </xf>
    <xf numFmtId="0" fontId="2" fillId="0" borderId="12" xfId="0" applyFont="1" applyFill="1" applyBorder="1" applyAlignment="1">
      <alignment horizontal="center" vertical="center" wrapText="1"/>
    </xf>
    <xf numFmtId="186" fontId="2" fillId="0" borderId="12" xfId="42"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2</xdr:row>
      <xdr:rowOff>38100</xdr:rowOff>
    </xdr:from>
    <xdr:to>
      <xdr:col>2</xdr:col>
      <xdr:colOff>3076575</xdr:colOff>
      <xdr:row>2</xdr:row>
      <xdr:rowOff>38100</xdr:rowOff>
    </xdr:to>
    <xdr:sp>
      <xdr:nvSpPr>
        <xdr:cNvPr id="1" name="Straight Connector 1"/>
        <xdr:cNvSpPr>
          <a:spLocks/>
        </xdr:cNvSpPr>
      </xdr:nvSpPr>
      <xdr:spPr>
        <a:xfrm>
          <a:off x="2752725" y="476250"/>
          <a:ext cx="1990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5</xdr:col>
      <xdr:colOff>1028700</xdr:colOff>
      <xdr:row>2</xdr:row>
      <xdr:rowOff>47625</xdr:rowOff>
    </xdr:from>
    <xdr:to>
      <xdr:col>6</xdr:col>
      <xdr:colOff>361950</xdr:colOff>
      <xdr:row>2</xdr:row>
      <xdr:rowOff>47625</xdr:rowOff>
    </xdr:to>
    <xdr:sp>
      <xdr:nvSpPr>
        <xdr:cNvPr id="2" name="Straight Connector 2"/>
        <xdr:cNvSpPr>
          <a:spLocks/>
        </xdr:cNvSpPr>
      </xdr:nvSpPr>
      <xdr:spPr>
        <a:xfrm>
          <a:off x="10706100" y="485775"/>
          <a:ext cx="2209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16"/>
  <sheetViews>
    <sheetView tabSelected="1" zoomScale="70" zoomScaleNormal="70" zoomScalePageLayoutView="0" workbookViewId="0" topLeftCell="A1">
      <selection activeCell="K101" sqref="K101"/>
    </sheetView>
  </sheetViews>
  <sheetFormatPr defaultColWidth="9" defaultRowHeight="15"/>
  <cols>
    <col min="1" max="1" width="4.296875" style="7" customWidth="1"/>
    <col min="2" max="2" width="12.3984375" style="7" customWidth="1"/>
    <col min="3" max="3" width="35.8984375" style="1" customWidth="1"/>
    <col min="4" max="4" width="20.796875" style="2" customWidth="1"/>
    <col min="5" max="5" width="19.796875" style="2" customWidth="1"/>
    <col min="6" max="6" width="2.296875" style="2" hidden="1" customWidth="1"/>
    <col min="7" max="7" width="41.296875" style="3" customWidth="1"/>
    <col min="8" max="8" width="15.796875" style="4" hidden="1" customWidth="1"/>
    <col min="9" max="9" width="15.3984375" style="9" customWidth="1"/>
    <col min="10" max="10" width="12.796875" style="87" customWidth="1"/>
    <col min="11" max="39" width="9" style="31" customWidth="1"/>
    <col min="40" max="16384" width="9" style="1" customWidth="1"/>
  </cols>
  <sheetData>
    <row r="1" spans="1:10" ht="17.25" customHeight="1">
      <c r="A1" s="117" t="s">
        <v>2</v>
      </c>
      <c r="B1" s="117"/>
      <c r="C1" s="117"/>
      <c r="D1" s="117"/>
      <c r="G1" s="118" t="s">
        <v>1</v>
      </c>
      <c r="H1" s="118"/>
      <c r="I1" s="118"/>
      <c r="J1" s="86"/>
    </row>
    <row r="2" spans="1:10" ht="17.25" customHeight="1">
      <c r="A2" s="117" t="s">
        <v>3</v>
      </c>
      <c r="B2" s="117"/>
      <c r="C2" s="117"/>
      <c r="D2" s="117"/>
      <c r="G2" s="118" t="s">
        <v>4</v>
      </c>
      <c r="H2" s="118"/>
      <c r="I2" s="118"/>
      <c r="J2" s="86"/>
    </row>
    <row r="3" spans="1:4" ht="15.75">
      <c r="A3" s="119"/>
      <c r="B3" s="119"/>
      <c r="C3" s="119"/>
      <c r="D3" s="119"/>
    </row>
    <row r="4" spans="1:39" s="8" customFormat="1" ht="60" customHeight="1">
      <c r="A4" s="120" t="s">
        <v>449</v>
      </c>
      <c r="B4" s="120"/>
      <c r="C4" s="120"/>
      <c r="D4" s="120"/>
      <c r="E4" s="120"/>
      <c r="F4" s="120"/>
      <c r="G4" s="120"/>
      <c r="H4" s="120"/>
      <c r="I4" s="120"/>
      <c r="J4" s="85"/>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1:10" s="6" customFormat="1" ht="34.5" customHeight="1">
      <c r="A5" s="148" t="s">
        <v>8</v>
      </c>
      <c r="B5" s="148" t="s">
        <v>0</v>
      </c>
      <c r="C5" s="148" t="s">
        <v>5</v>
      </c>
      <c r="D5" s="148" t="s">
        <v>6</v>
      </c>
      <c r="E5" s="148" t="s">
        <v>7</v>
      </c>
      <c r="F5" s="148" t="s">
        <v>10</v>
      </c>
      <c r="G5" s="148" t="s">
        <v>576</v>
      </c>
      <c r="H5" s="149" t="s">
        <v>9</v>
      </c>
      <c r="I5" s="149" t="s">
        <v>320</v>
      </c>
      <c r="J5" s="149" t="s">
        <v>535</v>
      </c>
    </row>
    <row r="6" spans="1:10" s="31" customFormat="1" ht="25.5" customHeight="1">
      <c r="A6" s="122" t="s">
        <v>532</v>
      </c>
      <c r="B6" s="122"/>
      <c r="C6" s="122"/>
      <c r="D6" s="122"/>
      <c r="E6" s="122"/>
      <c r="F6" s="122"/>
      <c r="G6" s="122"/>
      <c r="H6" s="56">
        <f>SUM(H7:H21)</f>
        <v>730000000</v>
      </c>
      <c r="I6" s="56">
        <f>SUM(I7:I21)</f>
        <v>670000000</v>
      </c>
      <c r="J6" s="56"/>
    </row>
    <row r="7" spans="1:10" s="33" customFormat="1" ht="57.75" customHeight="1">
      <c r="A7" s="13">
        <v>1</v>
      </c>
      <c r="B7" s="13" t="s">
        <v>329</v>
      </c>
      <c r="C7" s="17" t="s">
        <v>497</v>
      </c>
      <c r="D7" s="17" t="s">
        <v>546</v>
      </c>
      <c r="E7" s="44"/>
      <c r="F7" s="17" t="s">
        <v>282</v>
      </c>
      <c r="G7" s="17" t="s">
        <v>68</v>
      </c>
      <c r="H7" s="45">
        <v>25000000</v>
      </c>
      <c r="I7" s="35">
        <v>20000000</v>
      </c>
      <c r="J7" s="93" t="s">
        <v>533</v>
      </c>
    </row>
    <row r="8" spans="1:10" s="31" customFormat="1" ht="63" customHeight="1">
      <c r="A8" s="13">
        <v>2</v>
      </c>
      <c r="B8" s="13" t="s">
        <v>330</v>
      </c>
      <c r="C8" s="17" t="s">
        <v>69</v>
      </c>
      <c r="D8" s="17" t="s">
        <v>547</v>
      </c>
      <c r="E8" s="94" t="s">
        <v>490</v>
      </c>
      <c r="F8" s="17" t="s">
        <v>283</v>
      </c>
      <c r="G8" s="17" t="s">
        <v>70</v>
      </c>
      <c r="H8" s="45">
        <v>15000000</v>
      </c>
      <c r="I8" s="93">
        <v>12000000</v>
      </c>
      <c r="J8" s="93" t="s">
        <v>530</v>
      </c>
    </row>
    <row r="9" spans="1:10" s="31" customFormat="1" ht="60" customHeight="1">
      <c r="A9" s="13">
        <v>3</v>
      </c>
      <c r="B9" s="13" t="s">
        <v>331</v>
      </c>
      <c r="C9" s="17" t="s">
        <v>71</v>
      </c>
      <c r="D9" s="17" t="s">
        <v>548</v>
      </c>
      <c r="E9" s="44"/>
      <c r="F9" s="17" t="s">
        <v>284</v>
      </c>
      <c r="G9" s="17" t="s">
        <v>72</v>
      </c>
      <c r="H9" s="45">
        <v>110000000</v>
      </c>
      <c r="I9" s="93">
        <v>95000000</v>
      </c>
      <c r="J9" s="93" t="s">
        <v>530</v>
      </c>
    </row>
    <row r="10" spans="1:10" s="31" customFormat="1" ht="120" customHeight="1">
      <c r="A10" s="13">
        <v>4</v>
      </c>
      <c r="B10" s="13" t="s">
        <v>332</v>
      </c>
      <c r="C10" s="17" t="s">
        <v>498</v>
      </c>
      <c r="D10" s="17" t="s">
        <v>549</v>
      </c>
      <c r="E10" s="17" t="s">
        <v>73</v>
      </c>
      <c r="F10" s="17" t="s">
        <v>74</v>
      </c>
      <c r="G10" s="17" t="s">
        <v>451</v>
      </c>
      <c r="H10" s="45">
        <v>80000000</v>
      </c>
      <c r="I10" s="93">
        <v>67000000</v>
      </c>
      <c r="J10" s="93" t="s">
        <v>530</v>
      </c>
    </row>
    <row r="11" spans="1:10" s="31" customFormat="1" ht="88.5" customHeight="1">
      <c r="A11" s="13">
        <v>5</v>
      </c>
      <c r="B11" s="13" t="s">
        <v>333</v>
      </c>
      <c r="C11" s="17" t="s">
        <v>499</v>
      </c>
      <c r="D11" s="17" t="s">
        <v>308</v>
      </c>
      <c r="E11" s="17" t="s">
        <v>76</v>
      </c>
      <c r="F11" s="26" t="s">
        <v>77</v>
      </c>
      <c r="G11" s="17" t="s">
        <v>451</v>
      </c>
      <c r="H11" s="45">
        <v>80000000</v>
      </c>
      <c r="I11" s="93">
        <v>67000000</v>
      </c>
      <c r="J11" s="93" t="s">
        <v>530</v>
      </c>
    </row>
    <row r="12" spans="1:10" s="31" customFormat="1" ht="86.25" customHeight="1">
      <c r="A12" s="13">
        <v>6</v>
      </c>
      <c r="B12" s="13" t="s">
        <v>334</v>
      </c>
      <c r="C12" s="17" t="s">
        <v>79</v>
      </c>
      <c r="D12" s="17" t="s">
        <v>309</v>
      </c>
      <c r="E12" s="17" t="s">
        <v>27</v>
      </c>
      <c r="F12" s="17" t="s">
        <v>285</v>
      </c>
      <c r="G12" s="17" t="s">
        <v>513</v>
      </c>
      <c r="H12" s="45">
        <v>25000000</v>
      </c>
      <c r="I12" s="93">
        <v>20000000</v>
      </c>
      <c r="J12" s="93" t="s">
        <v>533</v>
      </c>
    </row>
    <row r="13" spans="1:10" ht="68.25" customHeight="1">
      <c r="A13" s="13">
        <v>7</v>
      </c>
      <c r="B13" s="13" t="s">
        <v>369</v>
      </c>
      <c r="C13" s="17" t="s">
        <v>318</v>
      </c>
      <c r="D13" s="17" t="s">
        <v>550</v>
      </c>
      <c r="E13" s="17" t="s">
        <v>551</v>
      </c>
      <c r="F13" s="17" t="s">
        <v>537</v>
      </c>
      <c r="G13" s="17" t="s">
        <v>500</v>
      </c>
      <c r="H13" s="45">
        <v>60000000</v>
      </c>
      <c r="I13" s="93">
        <v>50000000</v>
      </c>
      <c r="J13" s="93" t="s">
        <v>531</v>
      </c>
    </row>
    <row r="14" spans="1:10" ht="118.5" customHeight="1">
      <c r="A14" s="13">
        <v>8</v>
      </c>
      <c r="B14" s="13" t="s">
        <v>370</v>
      </c>
      <c r="C14" s="17" t="s">
        <v>81</v>
      </c>
      <c r="D14" s="17" t="s">
        <v>311</v>
      </c>
      <c r="E14" s="17" t="s">
        <v>95</v>
      </c>
      <c r="F14" s="17" t="s">
        <v>82</v>
      </c>
      <c r="G14" s="17" t="s">
        <v>83</v>
      </c>
      <c r="H14" s="45">
        <v>60000000</v>
      </c>
      <c r="I14" s="93">
        <v>49000000</v>
      </c>
      <c r="J14" s="93" t="s">
        <v>531</v>
      </c>
    </row>
    <row r="15" spans="1:39" s="89" customFormat="1" ht="71.25" customHeight="1">
      <c r="A15" s="13">
        <v>9</v>
      </c>
      <c r="B15" s="13" t="s">
        <v>371</v>
      </c>
      <c r="C15" s="17" t="s">
        <v>84</v>
      </c>
      <c r="D15" s="17" t="s">
        <v>574</v>
      </c>
      <c r="E15" s="17" t="s">
        <v>85</v>
      </c>
      <c r="F15" s="17" t="s">
        <v>86</v>
      </c>
      <c r="G15" s="17" t="s">
        <v>529</v>
      </c>
      <c r="H15" s="45">
        <v>60000000</v>
      </c>
      <c r="I15" s="92">
        <v>95000000</v>
      </c>
      <c r="J15" s="95" t="s">
        <v>530</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row>
    <row r="16" spans="1:10" ht="69.75" customHeight="1">
      <c r="A16" s="13">
        <v>10</v>
      </c>
      <c r="B16" s="13" t="s">
        <v>372</v>
      </c>
      <c r="C16" s="17" t="s">
        <v>87</v>
      </c>
      <c r="D16" s="17" t="s">
        <v>552</v>
      </c>
      <c r="E16" s="17" t="s">
        <v>94</v>
      </c>
      <c r="F16" s="17" t="s">
        <v>88</v>
      </c>
      <c r="G16" s="17" t="s">
        <v>89</v>
      </c>
      <c r="H16" s="64">
        <v>25000000</v>
      </c>
      <c r="I16" s="92">
        <v>20000000</v>
      </c>
      <c r="J16" s="95" t="s">
        <v>531</v>
      </c>
    </row>
    <row r="17" spans="1:10" ht="66.75" customHeight="1">
      <c r="A17" s="13">
        <v>11</v>
      </c>
      <c r="B17" s="13" t="s">
        <v>373</v>
      </c>
      <c r="C17" s="17" t="s">
        <v>501</v>
      </c>
      <c r="D17" s="17" t="s">
        <v>553</v>
      </c>
      <c r="E17" s="17"/>
      <c r="F17" s="17" t="s">
        <v>91</v>
      </c>
      <c r="G17" s="17" t="s">
        <v>80</v>
      </c>
      <c r="H17" s="64">
        <v>25000000</v>
      </c>
      <c r="I17" s="92">
        <v>18000000</v>
      </c>
      <c r="J17" s="95" t="s">
        <v>530</v>
      </c>
    </row>
    <row r="18" spans="1:10" ht="107.25" customHeight="1">
      <c r="A18" s="13">
        <v>12</v>
      </c>
      <c r="B18" s="13" t="s">
        <v>374</v>
      </c>
      <c r="C18" s="17" t="s">
        <v>286</v>
      </c>
      <c r="D18" s="17" t="s">
        <v>307</v>
      </c>
      <c r="E18" s="17" t="s">
        <v>502</v>
      </c>
      <c r="F18" s="65" t="s">
        <v>287</v>
      </c>
      <c r="G18" s="65" t="s">
        <v>288</v>
      </c>
      <c r="H18" s="64">
        <v>25000000</v>
      </c>
      <c r="I18" s="92">
        <v>22000000</v>
      </c>
      <c r="J18" s="95" t="s">
        <v>531</v>
      </c>
    </row>
    <row r="19" spans="1:10" ht="77.25" customHeight="1">
      <c r="A19" s="13">
        <v>13</v>
      </c>
      <c r="B19" s="13" t="s">
        <v>375</v>
      </c>
      <c r="C19" s="17" t="s">
        <v>312</v>
      </c>
      <c r="D19" s="17" t="s">
        <v>554</v>
      </c>
      <c r="E19" s="17"/>
      <c r="F19" s="65" t="s">
        <v>313</v>
      </c>
      <c r="G19" s="65" t="s">
        <v>314</v>
      </c>
      <c r="H19" s="64">
        <v>15000000</v>
      </c>
      <c r="I19" s="92">
        <v>15000000</v>
      </c>
      <c r="J19" s="95" t="s">
        <v>531</v>
      </c>
    </row>
    <row r="20" spans="1:10" ht="59.25" customHeight="1">
      <c r="A20" s="13">
        <v>14</v>
      </c>
      <c r="B20" s="13" t="s">
        <v>376</v>
      </c>
      <c r="C20" s="17" t="s">
        <v>450</v>
      </c>
      <c r="D20" s="17" t="s">
        <v>310</v>
      </c>
      <c r="E20" s="17" t="s">
        <v>555</v>
      </c>
      <c r="F20" s="65" t="s">
        <v>315</v>
      </c>
      <c r="G20" s="65" t="s">
        <v>316</v>
      </c>
      <c r="H20" s="64">
        <v>25000000</v>
      </c>
      <c r="I20" s="92">
        <v>20000000</v>
      </c>
      <c r="J20" s="95" t="s">
        <v>531</v>
      </c>
    </row>
    <row r="21" spans="1:39" s="89" customFormat="1" ht="124.5" customHeight="1">
      <c r="A21" s="13">
        <v>15</v>
      </c>
      <c r="B21" s="13" t="s">
        <v>377</v>
      </c>
      <c r="C21" s="17" t="s">
        <v>92</v>
      </c>
      <c r="D21" s="17" t="s">
        <v>575</v>
      </c>
      <c r="E21" s="17" t="s">
        <v>525</v>
      </c>
      <c r="F21" s="17" t="s">
        <v>93</v>
      </c>
      <c r="G21" s="17" t="s">
        <v>90</v>
      </c>
      <c r="H21" s="64">
        <v>100000000</v>
      </c>
      <c r="I21" s="92">
        <v>100000000</v>
      </c>
      <c r="J21" s="95" t="s">
        <v>531</v>
      </c>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row>
    <row r="22" spans="1:10" ht="24" customHeight="1">
      <c r="A22" s="121" t="s">
        <v>56</v>
      </c>
      <c r="B22" s="121"/>
      <c r="C22" s="121"/>
      <c r="D22" s="121"/>
      <c r="E22" s="121"/>
      <c r="F22" s="121"/>
      <c r="G22" s="121"/>
      <c r="H22" s="12">
        <f>SUM(H23:H32)</f>
        <v>520000000</v>
      </c>
      <c r="I22" s="12">
        <f>SUM(I23:I32)</f>
        <v>408000000</v>
      </c>
      <c r="J22" s="12"/>
    </row>
    <row r="23" spans="1:10" ht="72.75" customHeight="1">
      <c r="A23" s="13">
        <v>16</v>
      </c>
      <c r="B23" s="13" t="s">
        <v>378</v>
      </c>
      <c r="C23" s="17" t="s">
        <v>487</v>
      </c>
      <c r="D23" s="17" t="s">
        <v>48</v>
      </c>
      <c r="E23" s="17" t="s">
        <v>488</v>
      </c>
      <c r="F23" s="17" t="s">
        <v>57</v>
      </c>
      <c r="G23" s="17" t="s">
        <v>25</v>
      </c>
      <c r="H23" s="63">
        <v>110000000</v>
      </c>
      <c r="I23" s="96">
        <v>95000000</v>
      </c>
      <c r="J23" s="93" t="s">
        <v>533</v>
      </c>
    </row>
    <row r="24" spans="1:10" ht="64.5" customHeight="1">
      <c r="A24" s="13">
        <v>17</v>
      </c>
      <c r="B24" s="13" t="s">
        <v>379</v>
      </c>
      <c r="C24" s="17" t="s">
        <v>26</v>
      </c>
      <c r="D24" s="17" t="s">
        <v>12</v>
      </c>
      <c r="E24" s="17" t="s">
        <v>484</v>
      </c>
      <c r="F24" s="17" t="s">
        <v>58</v>
      </c>
      <c r="G24" s="17" t="s">
        <v>340</v>
      </c>
      <c r="H24" s="63">
        <v>110000000</v>
      </c>
      <c r="I24" s="96">
        <v>97000000</v>
      </c>
      <c r="J24" s="93" t="s">
        <v>533</v>
      </c>
    </row>
    <row r="25" spans="1:10" ht="46.5" customHeight="1">
      <c r="A25" s="13">
        <v>18</v>
      </c>
      <c r="B25" s="13" t="s">
        <v>380</v>
      </c>
      <c r="C25" s="17" t="s">
        <v>28</v>
      </c>
      <c r="D25" s="17" t="s">
        <v>29</v>
      </c>
      <c r="E25" s="17" t="s">
        <v>30</v>
      </c>
      <c r="F25" s="17" t="s">
        <v>59</v>
      </c>
      <c r="G25" s="17" t="s">
        <v>31</v>
      </c>
      <c r="H25" s="63">
        <v>20000000</v>
      </c>
      <c r="I25" s="96">
        <v>16000000</v>
      </c>
      <c r="J25" s="93" t="s">
        <v>530</v>
      </c>
    </row>
    <row r="26" spans="1:10" ht="100.5" customHeight="1">
      <c r="A26" s="13">
        <v>19</v>
      </c>
      <c r="B26" s="13" t="s">
        <v>381</v>
      </c>
      <c r="C26" s="17" t="s">
        <v>32</v>
      </c>
      <c r="D26" s="17" t="s">
        <v>483</v>
      </c>
      <c r="E26" s="65" t="s">
        <v>67</v>
      </c>
      <c r="F26" s="17" t="s">
        <v>60</v>
      </c>
      <c r="G26" s="17" t="s">
        <v>33</v>
      </c>
      <c r="H26" s="63">
        <v>20000000</v>
      </c>
      <c r="I26" s="96">
        <v>14000000</v>
      </c>
      <c r="J26" s="93" t="s">
        <v>533</v>
      </c>
    </row>
    <row r="27" spans="1:10" ht="47.25" customHeight="1">
      <c r="A27" s="13">
        <v>20</v>
      </c>
      <c r="B27" s="13" t="s">
        <v>382</v>
      </c>
      <c r="C27" s="17" t="s">
        <v>489</v>
      </c>
      <c r="D27" s="17" t="s">
        <v>34</v>
      </c>
      <c r="E27" s="65" t="s">
        <v>66</v>
      </c>
      <c r="F27" s="17" t="s">
        <v>61</v>
      </c>
      <c r="G27" s="17" t="s">
        <v>39</v>
      </c>
      <c r="H27" s="63">
        <v>60000000</v>
      </c>
      <c r="I27" s="96">
        <v>20000000</v>
      </c>
      <c r="J27" s="93" t="s">
        <v>530</v>
      </c>
    </row>
    <row r="28" spans="1:10" ht="54" customHeight="1">
      <c r="A28" s="13">
        <v>21</v>
      </c>
      <c r="B28" s="13" t="s">
        <v>383</v>
      </c>
      <c r="C28" s="17" t="s">
        <v>35</v>
      </c>
      <c r="D28" s="17" t="s">
        <v>452</v>
      </c>
      <c r="E28" s="17"/>
      <c r="F28" s="17" t="s">
        <v>62</v>
      </c>
      <c r="G28" s="17" t="s">
        <v>341</v>
      </c>
      <c r="H28" s="63">
        <v>20000000</v>
      </c>
      <c r="I28" s="96">
        <v>14000000</v>
      </c>
      <c r="J28" s="93" t="s">
        <v>530</v>
      </c>
    </row>
    <row r="29" spans="1:10" ht="63" customHeight="1">
      <c r="A29" s="13">
        <v>22</v>
      </c>
      <c r="B29" s="13" t="s">
        <v>384</v>
      </c>
      <c r="C29" s="17" t="s">
        <v>36</v>
      </c>
      <c r="D29" s="17" t="s">
        <v>37</v>
      </c>
      <c r="E29" s="17"/>
      <c r="F29" s="17" t="s">
        <v>38</v>
      </c>
      <c r="G29" s="17" t="s">
        <v>342</v>
      </c>
      <c r="H29" s="63">
        <v>25000000</v>
      </c>
      <c r="I29" s="96">
        <v>20000000</v>
      </c>
      <c r="J29" s="93" t="s">
        <v>530</v>
      </c>
    </row>
    <row r="30" spans="1:10" ht="51" customHeight="1">
      <c r="A30" s="13">
        <v>23</v>
      </c>
      <c r="B30" s="13" t="s">
        <v>385</v>
      </c>
      <c r="C30" s="17" t="s">
        <v>40</v>
      </c>
      <c r="D30" s="17" t="s">
        <v>41</v>
      </c>
      <c r="E30" s="17" t="s">
        <v>485</v>
      </c>
      <c r="F30" s="17" t="s">
        <v>63</v>
      </c>
      <c r="G30" s="17" t="s">
        <v>42</v>
      </c>
      <c r="H30" s="63">
        <v>25000000</v>
      </c>
      <c r="I30" s="96">
        <v>22000000</v>
      </c>
      <c r="J30" s="93" t="s">
        <v>530</v>
      </c>
    </row>
    <row r="31" spans="1:10" ht="53.25" customHeight="1">
      <c r="A31" s="13">
        <v>24</v>
      </c>
      <c r="B31" s="13" t="s">
        <v>386</v>
      </c>
      <c r="C31" s="17" t="s">
        <v>43</v>
      </c>
      <c r="D31" s="17" t="s">
        <v>44</v>
      </c>
      <c r="E31" s="17"/>
      <c r="F31" s="17" t="s">
        <v>64</v>
      </c>
      <c r="G31" s="17" t="s">
        <v>453</v>
      </c>
      <c r="H31" s="63">
        <v>20000000</v>
      </c>
      <c r="I31" s="96">
        <v>15000000</v>
      </c>
      <c r="J31" s="93"/>
    </row>
    <row r="32" spans="1:10" ht="63.75" customHeight="1">
      <c r="A32" s="13">
        <v>25</v>
      </c>
      <c r="B32" s="13" t="s">
        <v>387</v>
      </c>
      <c r="C32" s="17" t="s">
        <v>45</v>
      </c>
      <c r="D32" s="17" t="s">
        <v>46</v>
      </c>
      <c r="E32" s="17" t="s">
        <v>475</v>
      </c>
      <c r="F32" s="17" t="s">
        <v>65</v>
      </c>
      <c r="G32" s="17" t="s">
        <v>47</v>
      </c>
      <c r="H32" s="63">
        <v>110000000</v>
      </c>
      <c r="I32" s="96">
        <v>95000000</v>
      </c>
      <c r="J32" s="93" t="s">
        <v>534</v>
      </c>
    </row>
    <row r="33" spans="1:10" ht="25.5" customHeight="1">
      <c r="A33" s="124" t="s">
        <v>102</v>
      </c>
      <c r="B33" s="125"/>
      <c r="C33" s="125"/>
      <c r="D33" s="125"/>
      <c r="E33" s="125"/>
      <c r="F33" s="125"/>
      <c r="G33" s="125"/>
      <c r="H33" s="36">
        <f>SUM(H34:H36)</f>
        <v>45000000</v>
      </c>
      <c r="I33" s="36">
        <f>SUM(I34:I36)</f>
        <v>36000000</v>
      </c>
      <c r="J33" s="97"/>
    </row>
    <row r="34" spans="1:10" ht="84.75" customHeight="1">
      <c r="A34" s="60">
        <v>26</v>
      </c>
      <c r="B34" s="13" t="s">
        <v>388</v>
      </c>
      <c r="C34" s="46" t="s">
        <v>103</v>
      </c>
      <c r="D34" s="46" t="s">
        <v>556</v>
      </c>
      <c r="E34" s="49"/>
      <c r="F34" s="98" t="s">
        <v>289</v>
      </c>
      <c r="G34" s="46" t="s">
        <v>458</v>
      </c>
      <c r="H34" s="50">
        <v>15000000</v>
      </c>
      <c r="I34" s="73">
        <v>12000000</v>
      </c>
      <c r="J34" s="99" t="s">
        <v>531</v>
      </c>
    </row>
    <row r="35" spans="1:10" ht="58.5" customHeight="1">
      <c r="A35" s="60">
        <v>27</v>
      </c>
      <c r="B35" s="13" t="s">
        <v>389</v>
      </c>
      <c r="C35" s="18" t="s">
        <v>104</v>
      </c>
      <c r="D35" s="18" t="s">
        <v>557</v>
      </c>
      <c r="E35" s="18"/>
      <c r="F35" s="62" t="s">
        <v>538</v>
      </c>
      <c r="G35" s="18" t="s">
        <v>105</v>
      </c>
      <c r="H35" s="51">
        <v>15000000</v>
      </c>
      <c r="I35" s="73">
        <v>12000000</v>
      </c>
      <c r="J35" s="99" t="s">
        <v>531</v>
      </c>
    </row>
    <row r="36" spans="1:39" s="115" customFormat="1" ht="57.75" customHeight="1">
      <c r="A36" s="60">
        <v>28</v>
      </c>
      <c r="B36" s="141" t="s">
        <v>390</v>
      </c>
      <c r="C36" s="142" t="s">
        <v>106</v>
      </c>
      <c r="D36" s="143" t="s">
        <v>107</v>
      </c>
      <c r="E36" s="143"/>
      <c r="F36" s="143" t="s">
        <v>108</v>
      </c>
      <c r="G36" s="143" t="s">
        <v>105</v>
      </c>
      <c r="H36" s="144">
        <v>15000000</v>
      </c>
      <c r="I36" s="145">
        <v>12000000</v>
      </c>
      <c r="J36" s="93" t="s">
        <v>533</v>
      </c>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row>
    <row r="37" spans="1:39" s="5" customFormat="1" ht="22.5" customHeight="1">
      <c r="A37" s="122" t="s">
        <v>519</v>
      </c>
      <c r="B37" s="122"/>
      <c r="C37" s="122"/>
      <c r="D37" s="122"/>
      <c r="E37" s="122"/>
      <c r="F37" s="122"/>
      <c r="G37" s="122"/>
      <c r="H37" s="97">
        <f>SUM(H38:H41)</f>
        <v>299500000</v>
      </c>
      <c r="I37" s="97">
        <f>SUM(I38:I41)</f>
        <v>270000000</v>
      </c>
      <c r="J37" s="97"/>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row r="38" spans="1:10" ht="56.25" customHeight="1">
      <c r="A38" s="29">
        <v>29</v>
      </c>
      <c r="B38" s="13" t="s">
        <v>391</v>
      </c>
      <c r="C38" s="17" t="s">
        <v>209</v>
      </c>
      <c r="D38" s="58" t="s">
        <v>210</v>
      </c>
      <c r="E38" s="58" t="s">
        <v>211</v>
      </c>
      <c r="F38" s="58" t="s">
        <v>212</v>
      </c>
      <c r="G38" s="72" t="s">
        <v>321</v>
      </c>
      <c r="H38" s="30">
        <v>60000000</v>
      </c>
      <c r="I38" s="92">
        <v>50000000</v>
      </c>
      <c r="J38" s="95" t="s">
        <v>530</v>
      </c>
    </row>
    <row r="39" spans="1:10" ht="69" customHeight="1">
      <c r="A39" s="29">
        <v>30</v>
      </c>
      <c r="B39" s="13" t="s">
        <v>392</v>
      </c>
      <c r="C39" s="17" t="s">
        <v>213</v>
      </c>
      <c r="D39" s="58" t="s">
        <v>214</v>
      </c>
      <c r="E39" s="42" t="s">
        <v>210</v>
      </c>
      <c r="F39" s="58" t="s">
        <v>215</v>
      </c>
      <c r="G39" s="58" t="s">
        <v>323</v>
      </c>
      <c r="H39" s="30">
        <v>110000000</v>
      </c>
      <c r="I39" s="92">
        <v>100000000</v>
      </c>
      <c r="J39" s="93" t="s">
        <v>533</v>
      </c>
    </row>
    <row r="40" spans="1:10" ht="91.5" customHeight="1">
      <c r="A40" s="29">
        <v>31</v>
      </c>
      <c r="B40" s="13" t="s">
        <v>393</v>
      </c>
      <c r="C40" s="17" t="s">
        <v>216</v>
      </c>
      <c r="D40" s="58" t="s">
        <v>13</v>
      </c>
      <c r="E40" s="58" t="s">
        <v>217</v>
      </c>
      <c r="F40" s="58" t="s">
        <v>218</v>
      </c>
      <c r="G40" s="58" t="s">
        <v>322</v>
      </c>
      <c r="H40" s="30">
        <v>20000000</v>
      </c>
      <c r="I40" s="92">
        <v>20000000</v>
      </c>
      <c r="J40" s="95" t="s">
        <v>530</v>
      </c>
    </row>
    <row r="41" spans="1:10" ht="95.25" customHeight="1">
      <c r="A41" s="29">
        <v>32</v>
      </c>
      <c r="B41" s="13" t="s">
        <v>394</v>
      </c>
      <c r="C41" s="17" t="s">
        <v>219</v>
      </c>
      <c r="D41" s="58" t="s">
        <v>220</v>
      </c>
      <c r="E41" s="58" t="s">
        <v>221</v>
      </c>
      <c r="F41" s="58" t="s">
        <v>222</v>
      </c>
      <c r="G41" s="72" t="s">
        <v>323</v>
      </c>
      <c r="H41" s="30">
        <v>109500000</v>
      </c>
      <c r="I41" s="92">
        <v>100000000</v>
      </c>
      <c r="J41" s="95" t="s">
        <v>530</v>
      </c>
    </row>
    <row r="42" spans="1:10" ht="26.25" customHeight="1">
      <c r="A42" s="122" t="s">
        <v>294</v>
      </c>
      <c r="B42" s="122"/>
      <c r="C42" s="122"/>
      <c r="D42" s="122"/>
      <c r="E42" s="122"/>
      <c r="F42" s="122"/>
      <c r="G42" s="122"/>
      <c r="H42" s="37">
        <f>SUM(H43:H67)</f>
        <v>1035000000</v>
      </c>
      <c r="I42" s="37">
        <f>SUM(I43:I67)</f>
        <v>868000000</v>
      </c>
      <c r="J42" s="37"/>
    </row>
    <row r="43" spans="1:10" ht="70.5" customHeight="1">
      <c r="A43" s="29">
        <v>33</v>
      </c>
      <c r="B43" s="13" t="s">
        <v>395</v>
      </c>
      <c r="C43" s="17" t="s">
        <v>109</v>
      </c>
      <c r="D43" s="17" t="s">
        <v>16</v>
      </c>
      <c r="E43" s="66" t="s">
        <v>110</v>
      </c>
      <c r="F43" s="17" t="s">
        <v>111</v>
      </c>
      <c r="G43" s="17" t="s">
        <v>72</v>
      </c>
      <c r="H43" s="67">
        <v>80000000</v>
      </c>
      <c r="I43" s="92">
        <v>100000000</v>
      </c>
      <c r="J43" s="95" t="s">
        <v>530</v>
      </c>
    </row>
    <row r="44" spans="1:10" s="31" customFormat="1" ht="39" customHeight="1">
      <c r="A44" s="29">
        <v>34</v>
      </c>
      <c r="B44" s="13" t="s">
        <v>396</v>
      </c>
      <c r="C44" s="17" t="s">
        <v>112</v>
      </c>
      <c r="D44" s="17" t="s">
        <v>113</v>
      </c>
      <c r="E44" s="66" t="s">
        <v>114</v>
      </c>
      <c r="F44" s="17" t="s">
        <v>115</v>
      </c>
      <c r="G44" s="17" t="s">
        <v>515</v>
      </c>
      <c r="H44" s="67">
        <v>80000000</v>
      </c>
      <c r="I44" s="92">
        <v>70000000</v>
      </c>
      <c r="J44" s="93" t="s">
        <v>533</v>
      </c>
    </row>
    <row r="45" spans="1:10" s="31" customFormat="1" ht="68.25" customHeight="1">
      <c r="A45" s="29">
        <v>35</v>
      </c>
      <c r="B45" s="13" t="s">
        <v>397</v>
      </c>
      <c r="C45" s="17" t="s">
        <v>116</v>
      </c>
      <c r="D45" s="17" t="s">
        <v>117</v>
      </c>
      <c r="E45" s="66" t="s">
        <v>507</v>
      </c>
      <c r="F45" s="17" t="s">
        <v>118</v>
      </c>
      <c r="G45" s="17" t="s">
        <v>119</v>
      </c>
      <c r="H45" s="67">
        <v>25000000</v>
      </c>
      <c r="I45" s="92">
        <v>20000000</v>
      </c>
      <c r="J45" s="95" t="s">
        <v>531</v>
      </c>
    </row>
    <row r="46" spans="1:10" s="31" customFormat="1" ht="53.25" customHeight="1">
      <c r="A46" s="29">
        <v>36</v>
      </c>
      <c r="B46" s="13" t="s">
        <v>398</v>
      </c>
      <c r="C46" s="17" t="s">
        <v>120</v>
      </c>
      <c r="D46" s="17" t="s">
        <v>121</v>
      </c>
      <c r="E46" s="66"/>
      <c r="F46" s="17" t="s">
        <v>120</v>
      </c>
      <c r="G46" s="17" t="s">
        <v>122</v>
      </c>
      <c r="H46" s="67">
        <v>60000000</v>
      </c>
      <c r="I46" s="92">
        <v>49000000</v>
      </c>
      <c r="J46" s="95" t="s">
        <v>531</v>
      </c>
    </row>
    <row r="47" spans="1:10" s="31" customFormat="1" ht="57" customHeight="1">
      <c r="A47" s="29">
        <v>37</v>
      </c>
      <c r="B47" s="13" t="s">
        <v>399</v>
      </c>
      <c r="C47" s="17" t="s">
        <v>473</v>
      </c>
      <c r="D47" s="17" t="s">
        <v>123</v>
      </c>
      <c r="E47" s="66" t="s">
        <v>124</v>
      </c>
      <c r="F47" s="17" t="s">
        <v>125</v>
      </c>
      <c r="G47" s="17" t="s">
        <v>75</v>
      </c>
      <c r="H47" s="67">
        <v>80000000</v>
      </c>
      <c r="I47" s="92">
        <v>65000000</v>
      </c>
      <c r="J47" s="95" t="s">
        <v>530</v>
      </c>
    </row>
    <row r="48" spans="1:10" s="31" customFormat="1" ht="69" customHeight="1">
      <c r="A48" s="29">
        <v>38</v>
      </c>
      <c r="B48" s="13" t="s">
        <v>400</v>
      </c>
      <c r="C48" s="17" t="s">
        <v>126</v>
      </c>
      <c r="D48" s="17" t="s">
        <v>18</v>
      </c>
      <c r="E48" s="66" t="s">
        <v>512</v>
      </c>
      <c r="F48" s="17" t="s">
        <v>127</v>
      </c>
      <c r="G48" s="17" t="s">
        <v>128</v>
      </c>
      <c r="H48" s="67">
        <v>20000000</v>
      </c>
      <c r="I48" s="92">
        <v>14000000</v>
      </c>
      <c r="J48" s="93" t="s">
        <v>533</v>
      </c>
    </row>
    <row r="49" spans="1:10" s="31" customFormat="1" ht="72" customHeight="1">
      <c r="A49" s="29">
        <v>39</v>
      </c>
      <c r="B49" s="13" t="s">
        <v>401</v>
      </c>
      <c r="C49" s="17" t="s">
        <v>129</v>
      </c>
      <c r="D49" s="17" t="s">
        <v>130</v>
      </c>
      <c r="E49" s="66" t="s">
        <v>508</v>
      </c>
      <c r="F49" s="17" t="s">
        <v>131</v>
      </c>
      <c r="G49" s="17" t="s">
        <v>343</v>
      </c>
      <c r="H49" s="67">
        <v>25000000</v>
      </c>
      <c r="I49" s="92">
        <v>20000000</v>
      </c>
      <c r="J49" s="95" t="s">
        <v>530</v>
      </c>
    </row>
    <row r="50" spans="1:10" s="31" customFormat="1" ht="52.5" customHeight="1">
      <c r="A50" s="29">
        <v>40</v>
      </c>
      <c r="B50" s="13" t="s">
        <v>402</v>
      </c>
      <c r="C50" s="17" t="s">
        <v>132</v>
      </c>
      <c r="D50" s="17" t="s">
        <v>133</v>
      </c>
      <c r="E50" s="66"/>
      <c r="F50" s="17" t="s">
        <v>134</v>
      </c>
      <c r="G50" s="17" t="s">
        <v>135</v>
      </c>
      <c r="H50" s="67">
        <v>20000000</v>
      </c>
      <c r="I50" s="92">
        <v>13000000</v>
      </c>
      <c r="J50" s="95" t="s">
        <v>530</v>
      </c>
    </row>
    <row r="51" spans="1:10" s="31" customFormat="1" ht="52.5" customHeight="1">
      <c r="A51" s="29">
        <v>41</v>
      </c>
      <c r="B51" s="13" t="s">
        <v>403</v>
      </c>
      <c r="C51" s="17" t="s">
        <v>136</v>
      </c>
      <c r="D51" s="17" t="s">
        <v>137</v>
      </c>
      <c r="E51" s="66"/>
      <c r="F51" s="17" t="s">
        <v>138</v>
      </c>
      <c r="G51" s="17" t="s">
        <v>139</v>
      </c>
      <c r="H51" s="67">
        <v>20000000</v>
      </c>
      <c r="I51" s="92">
        <v>14000000</v>
      </c>
      <c r="J51" s="95" t="s">
        <v>531</v>
      </c>
    </row>
    <row r="52" spans="1:10" s="31" customFormat="1" ht="51" customHeight="1">
      <c r="A52" s="29">
        <v>42</v>
      </c>
      <c r="B52" s="13" t="s">
        <v>404</v>
      </c>
      <c r="C52" s="17" t="s">
        <v>140</v>
      </c>
      <c r="D52" s="17" t="s">
        <v>19</v>
      </c>
      <c r="E52" s="66" t="s">
        <v>141</v>
      </c>
      <c r="F52" s="17" t="s">
        <v>142</v>
      </c>
      <c r="G52" s="17" t="s">
        <v>97</v>
      </c>
      <c r="H52" s="67">
        <v>20000000</v>
      </c>
      <c r="I52" s="92">
        <v>15000000</v>
      </c>
      <c r="J52" s="93" t="s">
        <v>533</v>
      </c>
    </row>
    <row r="53" spans="1:10" s="31" customFormat="1" ht="54" customHeight="1">
      <c r="A53" s="29">
        <v>43</v>
      </c>
      <c r="B53" s="13" t="s">
        <v>405</v>
      </c>
      <c r="C53" s="17" t="s">
        <v>338</v>
      </c>
      <c r="D53" s="17" t="s">
        <v>143</v>
      </c>
      <c r="E53" s="66" t="s">
        <v>144</v>
      </c>
      <c r="F53" s="17" t="s">
        <v>339</v>
      </c>
      <c r="G53" s="17" t="s">
        <v>344</v>
      </c>
      <c r="H53" s="67">
        <v>25000000</v>
      </c>
      <c r="I53" s="92">
        <v>18000000</v>
      </c>
      <c r="J53" s="95" t="s">
        <v>530</v>
      </c>
    </row>
    <row r="54" spans="1:10" s="31" customFormat="1" ht="50.25" customHeight="1">
      <c r="A54" s="29">
        <v>44</v>
      </c>
      <c r="B54" s="13" t="s">
        <v>406</v>
      </c>
      <c r="C54" s="17" t="s">
        <v>459</v>
      </c>
      <c r="D54" s="17" t="s">
        <v>526</v>
      </c>
      <c r="E54" s="66"/>
      <c r="F54" s="17" t="s">
        <v>145</v>
      </c>
      <c r="G54" s="17" t="s">
        <v>146</v>
      </c>
      <c r="H54" s="67">
        <v>20000000</v>
      </c>
      <c r="I54" s="92">
        <v>13000000</v>
      </c>
      <c r="J54" s="95" t="s">
        <v>530</v>
      </c>
    </row>
    <row r="55" spans="1:10" s="31" customFormat="1" ht="54.75" customHeight="1">
      <c r="A55" s="29">
        <v>45</v>
      </c>
      <c r="B55" s="13" t="s">
        <v>407</v>
      </c>
      <c r="C55" s="17" t="s">
        <v>147</v>
      </c>
      <c r="D55" s="17" t="s">
        <v>148</v>
      </c>
      <c r="E55" s="66"/>
      <c r="F55" s="17" t="s">
        <v>149</v>
      </c>
      <c r="G55" s="17" t="s">
        <v>345</v>
      </c>
      <c r="H55" s="67">
        <v>80000000</v>
      </c>
      <c r="I55" s="92">
        <v>72000000</v>
      </c>
      <c r="J55" s="93" t="s">
        <v>533</v>
      </c>
    </row>
    <row r="56" spans="1:10" s="31" customFormat="1" ht="57" customHeight="1">
      <c r="A56" s="29">
        <v>46</v>
      </c>
      <c r="B56" s="13" t="s">
        <v>408</v>
      </c>
      <c r="C56" s="17" t="s">
        <v>150</v>
      </c>
      <c r="D56" s="17" t="s">
        <v>151</v>
      </c>
      <c r="E56" s="66"/>
      <c r="F56" s="17" t="s">
        <v>152</v>
      </c>
      <c r="G56" s="17" t="s">
        <v>153</v>
      </c>
      <c r="H56" s="67">
        <v>110000000</v>
      </c>
      <c r="I56" s="92">
        <v>95000000</v>
      </c>
      <c r="J56" s="93" t="s">
        <v>533</v>
      </c>
    </row>
    <row r="57" spans="1:10" s="31" customFormat="1" ht="98.25" customHeight="1">
      <c r="A57" s="29">
        <v>47</v>
      </c>
      <c r="B57" s="13" t="s">
        <v>409</v>
      </c>
      <c r="C57" s="17" t="s">
        <v>511</v>
      </c>
      <c r="D57" s="17" t="s">
        <v>154</v>
      </c>
      <c r="E57" s="66" t="s">
        <v>155</v>
      </c>
      <c r="F57" s="17" t="s">
        <v>156</v>
      </c>
      <c r="G57" s="17" t="s">
        <v>157</v>
      </c>
      <c r="H57" s="67">
        <v>110000000</v>
      </c>
      <c r="I57" s="92">
        <v>95000000</v>
      </c>
      <c r="J57" s="93" t="s">
        <v>533</v>
      </c>
    </row>
    <row r="58" spans="1:10" s="31" customFormat="1" ht="63" customHeight="1">
      <c r="A58" s="29">
        <v>48</v>
      </c>
      <c r="B58" s="13" t="s">
        <v>410</v>
      </c>
      <c r="C58" s="17" t="s">
        <v>158</v>
      </c>
      <c r="D58" s="17" t="s">
        <v>159</v>
      </c>
      <c r="E58" s="66" t="s">
        <v>160</v>
      </c>
      <c r="F58" s="17" t="s">
        <v>161</v>
      </c>
      <c r="G58" s="17" t="s">
        <v>324</v>
      </c>
      <c r="H58" s="67">
        <v>25000000</v>
      </c>
      <c r="I58" s="92">
        <v>20000000</v>
      </c>
      <c r="J58" s="95" t="s">
        <v>530</v>
      </c>
    </row>
    <row r="59" spans="1:10" s="31" customFormat="1" ht="55.5" customHeight="1">
      <c r="A59" s="29">
        <v>49</v>
      </c>
      <c r="B59" s="13" t="s">
        <v>411</v>
      </c>
      <c r="C59" s="17" t="s">
        <v>518</v>
      </c>
      <c r="D59" s="17" t="s">
        <v>162</v>
      </c>
      <c r="E59" s="66"/>
      <c r="F59" s="17" t="s">
        <v>163</v>
      </c>
      <c r="G59" s="17" t="s">
        <v>164</v>
      </c>
      <c r="H59" s="67">
        <v>60000000</v>
      </c>
      <c r="I59" s="92">
        <v>50000000</v>
      </c>
      <c r="J59" s="95" t="s">
        <v>530</v>
      </c>
    </row>
    <row r="60" spans="1:10" s="31" customFormat="1" ht="41.25" customHeight="1">
      <c r="A60" s="29">
        <v>50</v>
      </c>
      <c r="B60" s="13" t="s">
        <v>412</v>
      </c>
      <c r="C60" s="17" t="s">
        <v>509</v>
      </c>
      <c r="D60" s="17" t="s">
        <v>165</v>
      </c>
      <c r="E60" s="66"/>
      <c r="F60" s="17" t="s">
        <v>166</v>
      </c>
      <c r="G60" s="17" t="s">
        <v>167</v>
      </c>
      <c r="H60" s="67">
        <v>20000000</v>
      </c>
      <c r="I60" s="92">
        <v>13000000</v>
      </c>
      <c r="J60" s="95" t="s">
        <v>530</v>
      </c>
    </row>
    <row r="61" spans="1:10" s="31" customFormat="1" ht="43.5" customHeight="1">
      <c r="A61" s="29">
        <v>51</v>
      </c>
      <c r="B61" s="13" t="s">
        <v>413</v>
      </c>
      <c r="C61" s="17" t="s">
        <v>168</v>
      </c>
      <c r="D61" s="17" t="s">
        <v>169</v>
      </c>
      <c r="E61" s="66" t="s">
        <v>170</v>
      </c>
      <c r="F61" s="17" t="s">
        <v>171</v>
      </c>
      <c r="G61" s="17" t="s">
        <v>172</v>
      </c>
      <c r="H61" s="67">
        <v>25000000</v>
      </c>
      <c r="I61" s="92">
        <v>18000000</v>
      </c>
      <c r="J61" s="95" t="s">
        <v>531</v>
      </c>
    </row>
    <row r="62" spans="1:10" s="31" customFormat="1" ht="51.75" customHeight="1">
      <c r="A62" s="29">
        <v>52</v>
      </c>
      <c r="B62" s="13" t="s">
        <v>414</v>
      </c>
      <c r="C62" s="17" t="s">
        <v>173</v>
      </c>
      <c r="D62" s="17" t="s">
        <v>174</v>
      </c>
      <c r="E62" s="66"/>
      <c r="F62" s="17" t="s">
        <v>175</v>
      </c>
      <c r="G62" s="17" t="s">
        <v>176</v>
      </c>
      <c r="H62" s="67">
        <v>20000000</v>
      </c>
      <c r="I62" s="92">
        <v>13000000</v>
      </c>
      <c r="J62" s="95" t="s">
        <v>530</v>
      </c>
    </row>
    <row r="63" spans="1:10" s="31" customFormat="1" ht="67.5" customHeight="1">
      <c r="A63" s="29">
        <v>53</v>
      </c>
      <c r="B63" s="13" t="s">
        <v>415</v>
      </c>
      <c r="C63" s="17" t="s">
        <v>510</v>
      </c>
      <c r="D63" s="17" t="s">
        <v>15</v>
      </c>
      <c r="E63" s="66" t="s">
        <v>177</v>
      </c>
      <c r="F63" s="17" t="s">
        <v>178</v>
      </c>
      <c r="G63" s="17" t="s">
        <v>179</v>
      </c>
      <c r="H63" s="68">
        <v>20000000</v>
      </c>
      <c r="I63" s="92">
        <v>13000000</v>
      </c>
      <c r="J63" s="95" t="s">
        <v>531</v>
      </c>
    </row>
    <row r="64" spans="1:10" s="31" customFormat="1" ht="85.5" customHeight="1">
      <c r="A64" s="29">
        <v>54</v>
      </c>
      <c r="B64" s="13" t="s">
        <v>416</v>
      </c>
      <c r="C64" s="17" t="s">
        <v>180</v>
      </c>
      <c r="D64" s="17" t="s">
        <v>181</v>
      </c>
      <c r="E64" s="66"/>
      <c r="F64" s="17" t="s">
        <v>182</v>
      </c>
      <c r="G64" s="17" t="s">
        <v>325</v>
      </c>
      <c r="H64" s="67">
        <v>20000000</v>
      </c>
      <c r="I64" s="92">
        <v>15000000</v>
      </c>
      <c r="J64" s="95" t="s">
        <v>530</v>
      </c>
    </row>
    <row r="65" spans="1:10" s="31" customFormat="1" ht="84.75" customHeight="1">
      <c r="A65" s="29">
        <v>55</v>
      </c>
      <c r="B65" s="13" t="s">
        <v>417</v>
      </c>
      <c r="C65" s="17" t="s">
        <v>183</v>
      </c>
      <c r="D65" s="17" t="s">
        <v>184</v>
      </c>
      <c r="E65" s="66"/>
      <c r="F65" s="17" t="s">
        <v>185</v>
      </c>
      <c r="G65" s="17" t="s">
        <v>326</v>
      </c>
      <c r="H65" s="67">
        <v>20000000</v>
      </c>
      <c r="I65" s="92">
        <v>15000000</v>
      </c>
      <c r="J65" s="95" t="s">
        <v>530</v>
      </c>
    </row>
    <row r="66" spans="1:10" s="31" customFormat="1" ht="41.25" customHeight="1">
      <c r="A66" s="29">
        <v>56</v>
      </c>
      <c r="B66" s="13" t="s">
        <v>418</v>
      </c>
      <c r="C66" s="17" t="s">
        <v>186</v>
      </c>
      <c r="D66" s="17" t="s">
        <v>14</v>
      </c>
      <c r="E66" s="66" t="s">
        <v>22</v>
      </c>
      <c r="F66" s="17" t="s">
        <v>187</v>
      </c>
      <c r="G66" s="17" t="s">
        <v>188</v>
      </c>
      <c r="H66" s="67">
        <v>25000000</v>
      </c>
      <c r="I66" s="92">
        <v>18000000</v>
      </c>
      <c r="J66" s="95" t="s">
        <v>530</v>
      </c>
    </row>
    <row r="67" spans="1:10" s="31" customFormat="1" ht="52.5" customHeight="1">
      <c r="A67" s="29">
        <v>57</v>
      </c>
      <c r="B67" s="13" t="s">
        <v>419</v>
      </c>
      <c r="C67" s="17" t="s">
        <v>189</v>
      </c>
      <c r="D67" s="17" t="s">
        <v>190</v>
      </c>
      <c r="E67" s="66"/>
      <c r="F67" s="17" t="s">
        <v>191</v>
      </c>
      <c r="G67" s="17" t="s">
        <v>346</v>
      </c>
      <c r="H67" s="68">
        <v>25000000</v>
      </c>
      <c r="I67" s="92">
        <v>20000000</v>
      </c>
      <c r="J67" s="95" t="s">
        <v>530</v>
      </c>
    </row>
    <row r="68" spans="1:10" s="31" customFormat="1" ht="15.75">
      <c r="A68" s="116" t="s">
        <v>225</v>
      </c>
      <c r="B68" s="116"/>
      <c r="C68" s="116"/>
      <c r="D68" s="116"/>
      <c r="E68" s="116"/>
      <c r="F68" s="116"/>
      <c r="G68" s="116"/>
      <c r="H68" s="52">
        <f>H69</f>
        <v>110000000</v>
      </c>
      <c r="I68" s="52">
        <f>I69</f>
        <v>95000000</v>
      </c>
      <c r="J68" s="37"/>
    </row>
    <row r="69" spans="1:10" s="31" customFormat="1" ht="76.5" customHeight="1">
      <c r="A69" s="29">
        <v>58</v>
      </c>
      <c r="B69" s="13" t="s">
        <v>420</v>
      </c>
      <c r="C69" s="17" t="s">
        <v>480</v>
      </c>
      <c r="D69" s="17" t="s">
        <v>223</v>
      </c>
      <c r="E69" s="17"/>
      <c r="F69" s="17" t="s">
        <v>224</v>
      </c>
      <c r="G69" s="17" t="s">
        <v>295</v>
      </c>
      <c r="H69" s="69">
        <v>110000000</v>
      </c>
      <c r="I69" s="92">
        <v>95000000</v>
      </c>
      <c r="J69" s="95" t="s">
        <v>530</v>
      </c>
    </row>
    <row r="70" spans="1:10" s="31" customFormat="1" ht="26.25" customHeight="1">
      <c r="A70" s="121" t="s">
        <v>523</v>
      </c>
      <c r="B70" s="121"/>
      <c r="C70" s="121"/>
      <c r="D70" s="121"/>
      <c r="E70" s="121"/>
      <c r="F70" s="121"/>
      <c r="G70" s="121"/>
      <c r="H70" s="56">
        <f>SUM(H71:H76)</f>
        <v>330000000</v>
      </c>
      <c r="I70" s="56">
        <f>SUM(I71:I76)</f>
        <v>102000000</v>
      </c>
      <c r="J70" s="56"/>
    </row>
    <row r="71" spans="1:10" s="31" customFormat="1" ht="56.25" customHeight="1">
      <c r="A71" s="40">
        <v>59</v>
      </c>
      <c r="B71" s="13" t="s">
        <v>421</v>
      </c>
      <c r="C71" s="19" t="s">
        <v>470</v>
      </c>
      <c r="D71" s="19" t="s">
        <v>227</v>
      </c>
      <c r="E71" s="21"/>
      <c r="F71" s="18" t="s">
        <v>229</v>
      </c>
      <c r="G71" s="18" t="s">
        <v>491</v>
      </c>
      <c r="H71" s="20">
        <v>110000000</v>
      </c>
      <c r="I71" s="100">
        <v>18000000</v>
      </c>
      <c r="J71" s="101" t="s">
        <v>531</v>
      </c>
    </row>
    <row r="72" spans="1:10" s="31" customFormat="1" ht="83.25" customHeight="1">
      <c r="A72" s="40">
        <v>60</v>
      </c>
      <c r="B72" s="13" t="s">
        <v>422</v>
      </c>
      <c r="C72" s="18" t="s">
        <v>517</v>
      </c>
      <c r="D72" s="19" t="s">
        <v>558</v>
      </c>
      <c r="E72" s="21" t="s">
        <v>230</v>
      </c>
      <c r="F72" s="18" t="s">
        <v>231</v>
      </c>
      <c r="G72" s="18" t="s">
        <v>513</v>
      </c>
      <c r="H72" s="20">
        <v>65000000</v>
      </c>
      <c r="I72" s="100">
        <v>18000000</v>
      </c>
      <c r="J72" s="101" t="s">
        <v>531</v>
      </c>
    </row>
    <row r="73" spans="1:10" s="31" customFormat="1" ht="67.5" customHeight="1">
      <c r="A73" s="40">
        <v>61</v>
      </c>
      <c r="B73" s="13" t="s">
        <v>423</v>
      </c>
      <c r="C73" s="53" t="s">
        <v>494</v>
      </c>
      <c r="D73" s="19" t="s">
        <v>559</v>
      </c>
      <c r="E73" s="21"/>
      <c r="F73" s="19" t="s">
        <v>232</v>
      </c>
      <c r="G73" s="18" t="s">
        <v>327</v>
      </c>
      <c r="H73" s="20">
        <v>25000000</v>
      </c>
      <c r="I73" s="102">
        <v>18000000</v>
      </c>
      <c r="J73" s="103" t="s">
        <v>531</v>
      </c>
    </row>
    <row r="74" spans="1:10" s="31" customFormat="1" ht="118.5" customHeight="1">
      <c r="A74" s="40">
        <v>62</v>
      </c>
      <c r="B74" s="13" t="s">
        <v>424</v>
      </c>
      <c r="C74" s="18" t="s">
        <v>482</v>
      </c>
      <c r="D74" s="19" t="s">
        <v>560</v>
      </c>
      <c r="E74" s="14" t="s">
        <v>233</v>
      </c>
      <c r="F74" s="19" t="s">
        <v>234</v>
      </c>
      <c r="G74" s="18" t="s">
        <v>460</v>
      </c>
      <c r="H74" s="20">
        <v>15000000</v>
      </c>
      <c r="I74" s="102">
        <v>12000000</v>
      </c>
      <c r="J74" s="103" t="s">
        <v>530</v>
      </c>
    </row>
    <row r="75" spans="1:10" s="31" customFormat="1" ht="49.5" customHeight="1">
      <c r="A75" s="40">
        <v>63</v>
      </c>
      <c r="B75" s="13" t="s">
        <v>425</v>
      </c>
      <c r="C75" s="18" t="s">
        <v>471</v>
      </c>
      <c r="D75" s="19" t="s">
        <v>561</v>
      </c>
      <c r="E75" s="21"/>
      <c r="F75" s="18" t="s">
        <v>235</v>
      </c>
      <c r="G75" s="18" t="s">
        <v>472</v>
      </c>
      <c r="H75" s="20">
        <v>90000000</v>
      </c>
      <c r="I75" s="102">
        <v>18000000</v>
      </c>
      <c r="J75" s="103" t="s">
        <v>531</v>
      </c>
    </row>
    <row r="76" spans="1:10" s="31" customFormat="1" ht="42" customHeight="1">
      <c r="A76" s="40">
        <v>64</v>
      </c>
      <c r="B76" s="13" t="s">
        <v>426</v>
      </c>
      <c r="C76" s="18" t="s">
        <v>236</v>
      </c>
      <c r="D76" s="19" t="s">
        <v>562</v>
      </c>
      <c r="E76" s="21"/>
      <c r="F76" s="18" t="s">
        <v>237</v>
      </c>
      <c r="G76" s="18" t="s">
        <v>454</v>
      </c>
      <c r="H76" s="20">
        <v>25000000</v>
      </c>
      <c r="I76" s="102">
        <v>18000000</v>
      </c>
      <c r="J76" s="103" t="s">
        <v>531</v>
      </c>
    </row>
    <row r="77" spans="1:10" s="31" customFormat="1" ht="24" customHeight="1">
      <c r="A77" s="122" t="s">
        <v>524</v>
      </c>
      <c r="B77" s="122"/>
      <c r="C77" s="122"/>
      <c r="D77" s="122"/>
      <c r="E77" s="122"/>
      <c r="F77" s="122"/>
      <c r="G77" s="122"/>
      <c r="H77" s="56">
        <f>SUM(H78:H90)</f>
        <v>700000000</v>
      </c>
      <c r="I77" s="56">
        <f>SUM(I78:I90)</f>
        <v>585000000</v>
      </c>
      <c r="J77" s="56"/>
    </row>
    <row r="78" spans="1:10" s="31" customFormat="1" ht="35.25" customHeight="1">
      <c r="A78" s="24">
        <v>65</v>
      </c>
      <c r="B78" s="13" t="s">
        <v>427</v>
      </c>
      <c r="C78" s="38" t="s">
        <v>249</v>
      </c>
      <c r="D78" s="77" t="s">
        <v>250</v>
      </c>
      <c r="E78" s="17"/>
      <c r="F78" s="17" t="s">
        <v>251</v>
      </c>
      <c r="G78" s="17" t="s">
        <v>323</v>
      </c>
      <c r="H78" s="70">
        <v>110000000</v>
      </c>
      <c r="I78" s="92">
        <v>95000000</v>
      </c>
      <c r="J78" s="95" t="s">
        <v>530</v>
      </c>
    </row>
    <row r="79" spans="1:10" s="31" customFormat="1" ht="135" customHeight="1">
      <c r="A79" s="24">
        <v>66</v>
      </c>
      <c r="B79" s="13" t="s">
        <v>428</v>
      </c>
      <c r="C79" s="17" t="s">
        <v>252</v>
      </c>
      <c r="D79" s="77" t="s">
        <v>253</v>
      </c>
      <c r="E79" s="17" t="s">
        <v>477</v>
      </c>
      <c r="F79" s="17" t="s">
        <v>254</v>
      </c>
      <c r="G79" s="17" t="s">
        <v>347</v>
      </c>
      <c r="H79" s="70">
        <v>25000000</v>
      </c>
      <c r="I79" s="92">
        <v>18000000</v>
      </c>
      <c r="J79" s="95" t="s">
        <v>530</v>
      </c>
    </row>
    <row r="80" spans="1:10" s="31" customFormat="1" ht="53.25" customHeight="1">
      <c r="A80" s="24">
        <v>67</v>
      </c>
      <c r="B80" s="13" t="s">
        <v>429</v>
      </c>
      <c r="C80" s="17" t="s">
        <v>255</v>
      </c>
      <c r="D80" s="77" t="s">
        <v>256</v>
      </c>
      <c r="E80" s="17"/>
      <c r="F80" s="17" t="s">
        <v>257</v>
      </c>
      <c r="G80" s="17" t="s">
        <v>348</v>
      </c>
      <c r="H80" s="70">
        <v>25000000</v>
      </c>
      <c r="I80" s="92">
        <v>18000000</v>
      </c>
      <c r="J80" s="95" t="s">
        <v>530</v>
      </c>
    </row>
    <row r="81" spans="1:10" s="31" customFormat="1" ht="120" customHeight="1">
      <c r="A81" s="24">
        <v>68</v>
      </c>
      <c r="B81" s="13" t="s">
        <v>430</v>
      </c>
      <c r="C81" s="17" t="s">
        <v>466</v>
      </c>
      <c r="D81" s="77" t="s">
        <v>258</v>
      </c>
      <c r="E81" s="17"/>
      <c r="F81" s="17" t="s">
        <v>259</v>
      </c>
      <c r="G81" s="17" t="s">
        <v>467</v>
      </c>
      <c r="H81" s="70">
        <v>80000000</v>
      </c>
      <c r="I81" s="92">
        <v>65000000</v>
      </c>
      <c r="J81" s="95" t="s">
        <v>530</v>
      </c>
    </row>
    <row r="82" spans="1:10" s="31" customFormat="1" ht="68.25" customHeight="1">
      <c r="A82" s="24">
        <v>69</v>
      </c>
      <c r="B82" s="13" t="s">
        <v>431</v>
      </c>
      <c r="C82" s="17" t="s">
        <v>527</v>
      </c>
      <c r="D82" s="77" t="s">
        <v>260</v>
      </c>
      <c r="E82" s="17"/>
      <c r="F82" s="17" t="s">
        <v>261</v>
      </c>
      <c r="G82" s="17" t="s">
        <v>349</v>
      </c>
      <c r="H82" s="70">
        <v>15000000</v>
      </c>
      <c r="I82" s="92">
        <v>13000000</v>
      </c>
      <c r="J82" s="95" t="s">
        <v>531</v>
      </c>
    </row>
    <row r="83" spans="1:10" s="31" customFormat="1" ht="72.75" customHeight="1">
      <c r="A83" s="24">
        <v>70</v>
      </c>
      <c r="B83" s="13" t="s">
        <v>432</v>
      </c>
      <c r="C83" s="17" t="s">
        <v>262</v>
      </c>
      <c r="D83" s="77" t="s">
        <v>263</v>
      </c>
      <c r="E83" s="17"/>
      <c r="F83" s="17" t="s">
        <v>264</v>
      </c>
      <c r="G83" s="17" t="s">
        <v>350</v>
      </c>
      <c r="H83" s="70">
        <v>105000000</v>
      </c>
      <c r="I83" s="92">
        <v>95000000</v>
      </c>
      <c r="J83" s="95" t="s">
        <v>530</v>
      </c>
    </row>
    <row r="84" spans="1:10" s="31" customFormat="1" ht="67.5" customHeight="1">
      <c r="A84" s="24">
        <v>71</v>
      </c>
      <c r="B84" s="13" t="s">
        <v>433</v>
      </c>
      <c r="C84" s="17" t="s">
        <v>516</v>
      </c>
      <c r="D84" s="77" t="s">
        <v>455</v>
      </c>
      <c r="E84" s="17"/>
      <c r="F84" s="17" t="s">
        <v>265</v>
      </c>
      <c r="G84" s="17" t="s">
        <v>323</v>
      </c>
      <c r="H84" s="70">
        <v>110000000</v>
      </c>
      <c r="I84" s="92">
        <v>97000000</v>
      </c>
      <c r="J84" s="95" t="s">
        <v>530</v>
      </c>
    </row>
    <row r="85" spans="1:10" s="31" customFormat="1" ht="55.5" customHeight="1">
      <c r="A85" s="24">
        <v>72</v>
      </c>
      <c r="B85" s="13" t="s">
        <v>434</v>
      </c>
      <c r="C85" s="17" t="s">
        <v>266</v>
      </c>
      <c r="D85" s="77" t="s">
        <v>317</v>
      </c>
      <c r="E85" s="17"/>
      <c r="F85" s="17" t="s">
        <v>267</v>
      </c>
      <c r="G85" s="17" t="s">
        <v>328</v>
      </c>
      <c r="H85" s="70">
        <v>25000000</v>
      </c>
      <c r="I85" s="92">
        <v>18000000</v>
      </c>
      <c r="J85" s="93" t="s">
        <v>533</v>
      </c>
    </row>
    <row r="86" spans="1:10" s="31" customFormat="1" ht="69" customHeight="1">
      <c r="A86" s="24">
        <v>73</v>
      </c>
      <c r="B86" s="13" t="s">
        <v>435</v>
      </c>
      <c r="C86" s="17" t="s">
        <v>528</v>
      </c>
      <c r="D86" s="77" t="s">
        <v>268</v>
      </c>
      <c r="E86" s="17" t="s">
        <v>493</v>
      </c>
      <c r="F86" s="17" t="s">
        <v>269</v>
      </c>
      <c r="G86" s="17" t="s">
        <v>328</v>
      </c>
      <c r="H86" s="70">
        <v>25000000</v>
      </c>
      <c r="I86" s="92">
        <v>20000000</v>
      </c>
      <c r="J86" s="95" t="s">
        <v>530</v>
      </c>
    </row>
    <row r="87" spans="1:10" s="31" customFormat="1" ht="84.75" customHeight="1">
      <c r="A87" s="24">
        <v>74</v>
      </c>
      <c r="B87" s="13" t="s">
        <v>436</v>
      </c>
      <c r="C87" s="17" t="s">
        <v>270</v>
      </c>
      <c r="D87" s="77" t="s">
        <v>271</v>
      </c>
      <c r="E87" s="17"/>
      <c r="F87" s="17" t="s">
        <v>272</v>
      </c>
      <c r="G87" s="17" t="s">
        <v>351</v>
      </c>
      <c r="H87" s="70">
        <v>25000000</v>
      </c>
      <c r="I87" s="92">
        <v>18000000</v>
      </c>
      <c r="J87" s="95" t="s">
        <v>530</v>
      </c>
    </row>
    <row r="88" spans="1:10" s="31" customFormat="1" ht="86.25" customHeight="1">
      <c r="A88" s="24">
        <v>75</v>
      </c>
      <c r="B88" s="13" t="s">
        <v>437</v>
      </c>
      <c r="C88" s="17" t="s">
        <v>273</v>
      </c>
      <c r="D88" s="77" t="s">
        <v>274</v>
      </c>
      <c r="E88" s="17"/>
      <c r="F88" s="17" t="s">
        <v>275</v>
      </c>
      <c r="G88" s="17" t="s">
        <v>456</v>
      </c>
      <c r="H88" s="70">
        <v>25000000</v>
      </c>
      <c r="I88" s="104">
        <v>20000000</v>
      </c>
      <c r="J88" s="95" t="s">
        <v>530</v>
      </c>
    </row>
    <row r="89" spans="1:10" s="31" customFormat="1" ht="51.75" customHeight="1">
      <c r="A89" s="24">
        <v>76</v>
      </c>
      <c r="B89" s="13" t="s">
        <v>438</v>
      </c>
      <c r="C89" s="17" t="s">
        <v>276</v>
      </c>
      <c r="D89" s="77" t="s">
        <v>563</v>
      </c>
      <c r="E89" s="17"/>
      <c r="F89" s="17" t="s">
        <v>277</v>
      </c>
      <c r="G89" s="17" t="s">
        <v>323</v>
      </c>
      <c r="H89" s="70">
        <v>110000000</v>
      </c>
      <c r="I89" s="92">
        <v>95000000</v>
      </c>
      <c r="J89" s="95" t="s">
        <v>530</v>
      </c>
    </row>
    <row r="90" spans="1:10" s="31" customFormat="1" ht="57" customHeight="1">
      <c r="A90" s="24">
        <v>77</v>
      </c>
      <c r="B90" s="13" t="s">
        <v>439</v>
      </c>
      <c r="C90" s="17" t="s">
        <v>278</v>
      </c>
      <c r="D90" s="77" t="s">
        <v>279</v>
      </c>
      <c r="E90" s="17"/>
      <c r="F90" s="17" t="s">
        <v>280</v>
      </c>
      <c r="G90" s="17" t="s">
        <v>453</v>
      </c>
      <c r="H90" s="70">
        <v>20000000</v>
      </c>
      <c r="I90" s="92">
        <v>13000000</v>
      </c>
      <c r="J90" s="95" t="s">
        <v>531</v>
      </c>
    </row>
    <row r="91" spans="1:10" s="31" customFormat="1" ht="21.75" customHeight="1">
      <c r="A91" s="123" t="s">
        <v>243</v>
      </c>
      <c r="B91" s="123"/>
      <c r="C91" s="123"/>
      <c r="D91" s="123"/>
      <c r="E91" s="123"/>
      <c r="F91" s="123"/>
      <c r="G91" s="123"/>
      <c r="H91" s="41">
        <f>SUM(H92:H92)</f>
        <v>92000000</v>
      </c>
      <c r="I91" s="41">
        <f>SUM(I92:I92)</f>
        <v>65000000</v>
      </c>
      <c r="J91" s="74"/>
    </row>
    <row r="92" spans="1:10" s="31" customFormat="1" ht="71.25" customHeight="1">
      <c r="A92" s="71">
        <v>78</v>
      </c>
      <c r="B92" s="13" t="s">
        <v>440</v>
      </c>
      <c r="C92" s="18" t="s">
        <v>239</v>
      </c>
      <c r="D92" s="46" t="s">
        <v>564</v>
      </c>
      <c r="E92" s="17"/>
      <c r="F92" s="65" t="s">
        <v>240</v>
      </c>
      <c r="G92" s="65" t="s">
        <v>474</v>
      </c>
      <c r="H92" s="78">
        <v>92000000</v>
      </c>
      <c r="I92" s="28">
        <v>65000000</v>
      </c>
      <c r="J92" s="101" t="s">
        <v>530</v>
      </c>
    </row>
    <row r="93" spans="1:10" s="31" customFormat="1" ht="21.75" customHeight="1">
      <c r="A93" s="122" t="s">
        <v>248</v>
      </c>
      <c r="B93" s="122"/>
      <c r="C93" s="122"/>
      <c r="D93" s="122"/>
      <c r="E93" s="122"/>
      <c r="F93" s="122"/>
      <c r="G93" s="122"/>
      <c r="H93" s="41">
        <f>SUM(H94:H94)</f>
        <v>25000000</v>
      </c>
      <c r="I93" s="41">
        <f>SUM(I94:I94)</f>
        <v>20000000</v>
      </c>
      <c r="J93" s="105"/>
    </row>
    <row r="94" spans="1:10" s="31" customFormat="1" ht="150" customHeight="1">
      <c r="A94" s="29">
        <v>79</v>
      </c>
      <c r="B94" s="13" t="s">
        <v>441</v>
      </c>
      <c r="C94" s="17" t="s">
        <v>245</v>
      </c>
      <c r="D94" s="17" t="s">
        <v>565</v>
      </c>
      <c r="E94" s="44"/>
      <c r="F94" s="17" t="s">
        <v>246</v>
      </c>
      <c r="G94" s="38" t="s">
        <v>247</v>
      </c>
      <c r="H94" s="64">
        <v>25000000</v>
      </c>
      <c r="I94" s="92">
        <v>20000000</v>
      </c>
      <c r="J94" s="95" t="s">
        <v>530</v>
      </c>
    </row>
    <row r="95" spans="1:10" s="31" customFormat="1" ht="28.5" customHeight="1">
      <c r="A95" s="123" t="s">
        <v>290</v>
      </c>
      <c r="B95" s="123"/>
      <c r="C95" s="123"/>
      <c r="D95" s="123"/>
      <c r="E95" s="123"/>
      <c r="F95" s="123"/>
      <c r="G95" s="123"/>
      <c r="H95" s="39">
        <f>H96</f>
        <v>160000000</v>
      </c>
      <c r="I95" s="39">
        <f>I96</f>
        <v>67000000</v>
      </c>
      <c r="J95" s="106"/>
    </row>
    <row r="96" spans="1:10" s="112" customFormat="1" ht="40.5" customHeight="1">
      <c r="A96" s="71">
        <v>80</v>
      </c>
      <c r="B96" s="13" t="s">
        <v>442</v>
      </c>
      <c r="C96" s="18" t="s">
        <v>291</v>
      </c>
      <c r="D96" s="46" t="s">
        <v>292</v>
      </c>
      <c r="E96" s="146"/>
      <c r="F96" s="46" t="s">
        <v>293</v>
      </c>
      <c r="G96" s="46" t="s">
        <v>352</v>
      </c>
      <c r="H96" s="45">
        <v>160000000</v>
      </c>
      <c r="I96" s="28">
        <v>67000000</v>
      </c>
      <c r="J96" s="101" t="s">
        <v>530</v>
      </c>
    </row>
    <row r="97" spans="1:10" s="31" customFormat="1" ht="24" customHeight="1">
      <c r="A97" s="126" t="s">
        <v>244</v>
      </c>
      <c r="B97" s="126"/>
      <c r="C97" s="126"/>
      <c r="D97" s="126"/>
      <c r="E97" s="126"/>
      <c r="F97" s="126"/>
      <c r="G97" s="126"/>
      <c r="H97" s="106">
        <f>H98</f>
        <v>25000000</v>
      </c>
      <c r="I97" s="106">
        <f>I98</f>
        <v>20000000</v>
      </c>
      <c r="J97" s="106"/>
    </row>
    <row r="98" spans="1:10" s="31" customFormat="1" ht="122.25" customHeight="1">
      <c r="A98" s="71">
        <v>81</v>
      </c>
      <c r="B98" s="13" t="s">
        <v>443</v>
      </c>
      <c r="C98" s="17" t="s">
        <v>496</v>
      </c>
      <c r="D98" s="18" t="s">
        <v>566</v>
      </c>
      <c r="E98" s="11" t="s">
        <v>577</v>
      </c>
      <c r="F98" s="27" t="s">
        <v>296</v>
      </c>
      <c r="G98" s="26" t="s">
        <v>495</v>
      </c>
      <c r="H98" s="45">
        <v>25000000</v>
      </c>
      <c r="I98" s="28">
        <v>20000000</v>
      </c>
      <c r="J98" s="101" t="s">
        <v>531</v>
      </c>
    </row>
    <row r="99" spans="1:10" s="31" customFormat="1" ht="27" customHeight="1">
      <c r="A99" s="127" t="s">
        <v>298</v>
      </c>
      <c r="B99" s="128"/>
      <c r="C99" s="128"/>
      <c r="D99" s="128"/>
      <c r="E99" s="128"/>
      <c r="F99" s="128"/>
      <c r="G99" s="129"/>
      <c r="H99" s="106">
        <f>SUM(H100:H103)</f>
        <v>100000000</v>
      </c>
      <c r="I99" s="106">
        <f>SUM(I100:I103)</f>
        <v>82000000</v>
      </c>
      <c r="J99" s="106"/>
    </row>
    <row r="100" spans="1:10" s="31" customFormat="1" ht="60.75" customHeight="1">
      <c r="A100" s="71">
        <v>82</v>
      </c>
      <c r="B100" s="13" t="s">
        <v>444</v>
      </c>
      <c r="C100" s="79" t="s">
        <v>504</v>
      </c>
      <c r="D100" s="79" t="s">
        <v>300</v>
      </c>
      <c r="E100" s="79" t="s">
        <v>505</v>
      </c>
      <c r="F100" s="79" t="s">
        <v>299</v>
      </c>
      <c r="G100" s="79" t="s">
        <v>306</v>
      </c>
      <c r="H100" s="15">
        <v>25000000</v>
      </c>
      <c r="I100" s="28">
        <v>20000000</v>
      </c>
      <c r="J100" s="101" t="s">
        <v>531</v>
      </c>
    </row>
    <row r="101" spans="1:10" s="31" customFormat="1" ht="88.5" customHeight="1">
      <c r="A101" s="71">
        <v>83</v>
      </c>
      <c r="B101" s="13" t="s">
        <v>445</v>
      </c>
      <c r="C101" s="79" t="s">
        <v>301</v>
      </c>
      <c r="D101" s="79" t="s">
        <v>302</v>
      </c>
      <c r="E101" s="79" t="s">
        <v>503</v>
      </c>
      <c r="F101" s="79" t="s">
        <v>301</v>
      </c>
      <c r="G101" s="79" t="s">
        <v>506</v>
      </c>
      <c r="H101" s="15">
        <v>25000000</v>
      </c>
      <c r="I101" s="28">
        <v>22000000</v>
      </c>
      <c r="J101" s="101" t="s">
        <v>530</v>
      </c>
    </row>
    <row r="102" spans="1:10" s="31" customFormat="1" ht="58.5" customHeight="1">
      <c r="A102" s="71">
        <v>84</v>
      </c>
      <c r="B102" s="13" t="s">
        <v>446</v>
      </c>
      <c r="C102" s="79" t="s">
        <v>303</v>
      </c>
      <c r="D102" s="79" t="s">
        <v>567</v>
      </c>
      <c r="E102" s="80"/>
      <c r="F102" s="79" t="s">
        <v>303</v>
      </c>
      <c r="G102" s="17" t="s">
        <v>457</v>
      </c>
      <c r="H102" s="15">
        <v>25000000</v>
      </c>
      <c r="I102" s="28">
        <v>20000000</v>
      </c>
      <c r="J102" s="101" t="s">
        <v>530</v>
      </c>
    </row>
    <row r="103" spans="1:10" s="113" customFormat="1" ht="50.25" customHeight="1">
      <c r="A103" s="71">
        <v>85</v>
      </c>
      <c r="B103" s="13" t="s">
        <v>447</v>
      </c>
      <c r="C103" s="79" t="s">
        <v>492</v>
      </c>
      <c r="D103" s="79" t="s">
        <v>305</v>
      </c>
      <c r="E103" s="80"/>
      <c r="F103" s="79" t="s">
        <v>304</v>
      </c>
      <c r="G103" s="79" t="s">
        <v>353</v>
      </c>
      <c r="H103" s="147">
        <v>25000000</v>
      </c>
      <c r="I103" s="28">
        <v>20000000</v>
      </c>
      <c r="J103" s="93" t="s">
        <v>533</v>
      </c>
    </row>
    <row r="104" spans="1:10" s="31" customFormat="1" ht="29.25" customHeight="1">
      <c r="A104" s="126" t="s">
        <v>21</v>
      </c>
      <c r="B104" s="126"/>
      <c r="C104" s="126"/>
      <c r="D104" s="126"/>
      <c r="E104" s="126"/>
      <c r="F104" s="126"/>
      <c r="G104" s="126"/>
      <c r="H104" s="106">
        <f>H105</f>
        <v>15000000</v>
      </c>
      <c r="I104" s="106">
        <f>I105</f>
        <v>12000000</v>
      </c>
      <c r="J104" s="106"/>
    </row>
    <row r="105" spans="1:10" s="31" customFormat="1" ht="67.5" customHeight="1">
      <c r="A105" s="71">
        <v>86</v>
      </c>
      <c r="B105" s="13" t="s">
        <v>448</v>
      </c>
      <c r="C105" s="17" t="s">
        <v>208</v>
      </c>
      <c r="D105" s="17" t="s">
        <v>568</v>
      </c>
      <c r="E105" s="17" t="s">
        <v>545</v>
      </c>
      <c r="F105" s="17" t="s">
        <v>297</v>
      </c>
      <c r="G105" s="17" t="s">
        <v>354</v>
      </c>
      <c r="H105" s="64">
        <v>15000000</v>
      </c>
      <c r="I105" s="92">
        <v>12000000</v>
      </c>
      <c r="J105" s="95" t="s">
        <v>530</v>
      </c>
    </row>
    <row r="106" spans="1:10" s="31" customFormat="1" ht="21.75" customHeight="1">
      <c r="A106" s="130" t="s">
        <v>20</v>
      </c>
      <c r="B106" s="130"/>
      <c r="C106" s="130"/>
      <c r="D106" s="130"/>
      <c r="E106" s="130"/>
      <c r="F106" s="130"/>
      <c r="G106" s="130"/>
      <c r="H106" s="39" t="e">
        <f>H104+#REF!+H99+H97+#REF!+H95+H93+H91+H77+H70+H68+H42+H37+H33+H22+H6</f>
        <v>#REF!</v>
      </c>
      <c r="I106" s="39">
        <f>I104+I99+I97+I95+I93+I91+I77+I70+I68+I42+I37+I33+I22+I6</f>
        <v>3300000000</v>
      </c>
      <c r="J106" s="106"/>
    </row>
    <row r="107" spans="1:10" s="31" customFormat="1" ht="21.75" customHeight="1">
      <c r="A107" s="7"/>
      <c r="B107" s="7"/>
      <c r="C107" s="1"/>
      <c r="D107" s="2"/>
      <c r="E107" s="2"/>
      <c r="F107" s="2"/>
      <c r="G107" s="131" t="s">
        <v>536</v>
      </c>
      <c r="H107" s="131"/>
      <c r="I107" s="131"/>
      <c r="J107" s="131"/>
    </row>
    <row r="108" spans="7:10" ht="15.75">
      <c r="G108" s="132" t="s">
        <v>544</v>
      </c>
      <c r="H108" s="132"/>
      <c r="I108" s="132"/>
      <c r="J108" s="132"/>
    </row>
    <row r="116" spans="9:10" ht="15.75">
      <c r="I116" s="82"/>
      <c r="J116" s="88"/>
    </row>
  </sheetData>
  <sheetProtection/>
  <autoFilter ref="A5:J108"/>
  <mergeCells count="23">
    <mergeCell ref="A97:G97"/>
    <mergeCell ref="A99:G99"/>
    <mergeCell ref="A104:G104"/>
    <mergeCell ref="A106:G106"/>
    <mergeCell ref="G107:J107"/>
    <mergeCell ref="G108:J108"/>
    <mergeCell ref="A70:G70"/>
    <mergeCell ref="A77:G77"/>
    <mergeCell ref="A91:G91"/>
    <mergeCell ref="A93:G93"/>
    <mergeCell ref="A95:G95"/>
    <mergeCell ref="A6:G6"/>
    <mergeCell ref="A22:G22"/>
    <mergeCell ref="A33:G33"/>
    <mergeCell ref="A37:G37"/>
    <mergeCell ref="A42:G42"/>
    <mergeCell ref="A68:G68"/>
    <mergeCell ref="A1:D1"/>
    <mergeCell ref="G1:I1"/>
    <mergeCell ref="A2:D2"/>
    <mergeCell ref="G2:I2"/>
    <mergeCell ref="A3:D3"/>
    <mergeCell ref="A4:I4"/>
  </mergeCells>
  <printOptions/>
  <pageMargins left="0.41" right="0.19" top="0.46" bottom="0.15" header="0" footer="0"/>
  <pageSetup horizontalDpi="600" verticalDpi="600" orientation="landscape" paperSize="9" scale="85"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H36"/>
  <sheetViews>
    <sheetView zoomScale="80" zoomScaleNormal="80" zoomScalePageLayoutView="0" workbookViewId="0" topLeftCell="A1">
      <selection activeCell="I9" sqref="I9"/>
    </sheetView>
  </sheetViews>
  <sheetFormatPr defaultColWidth="9" defaultRowHeight="15"/>
  <cols>
    <col min="1" max="1" width="4.296875" style="7" customWidth="1"/>
    <col min="2" max="2" width="13.19921875" style="7" customWidth="1"/>
    <col min="3" max="3" width="37.8984375" style="1" customWidth="1"/>
    <col min="4" max="4" width="22.296875" style="2" customWidth="1"/>
    <col min="5" max="5" width="23.8984375" style="2" customWidth="1"/>
    <col min="6" max="6" width="30.19921875" style="3" customWidth="1"/>
    <col min="7" max="7" width="14.69921875" style="1" customWidth="1"/>
    <col min="8" max="8" width="14.69921875" style="89" customWidth="1"/>
    <col min="9" max="9" width="13.19921875" style="1" customWidth="1"/>
    <col min="10" max="16384" width="9" style="1" customWidth="1"/>
  </cols>
  <sheetData>
    <row r="1" spans="1:8" ht="17.25" customHeight="1">
      <c r="A1" s="117" t="s">
        <v>2</v>
      </c>
      <c r="B1" s="117"/>
      <c r="C1" s="117"/>
      <c r="D1" s="117"/>
      <c r="F1" s="118" t="s">
        <v>1</v>
      </c>
      <c r="G1" s="118"/>
      <c r="H1" s="86"/>
    </row>
    <row r="2" spans="1:8" ht="17.25" customHeight="1">
      <c r="A2" s="117" t="s">
        <v>3</v>
      </c>
      <c r="B2" s="117"/>
      <c r="C2" s="117"/>
      <c r="D2" s="117"/>
      <c r="F2" s="118" t="s">
        <v>4</v>
      </c>
      <c r="G2" s="118"/>
      <c r="H2" s="86"/>
    </row>
    <row r="3" spans="1:4" ht="15.75">
      <c r="A3" s="119"/>
      <c r="B3" s="119"/>
      <c r="C3" s="119"/>
      <c r="D3" s="119"/>
    </row>
    <row r="4" spans="1:8" s="8" customFormat="1" ht="60" customHeight="1">
      <c r="A4" s="120" t="s">
        <v>468</v>
      </c>
      <c r="B4" s="120"/>
      <c r="C4" s="120"/>
      <c r="D4" s="120"/>
      <c r="E4" s="120"/>
      <c r="F4" s="120"/>
      <c r="G4" s="120"/>
      <c r="H4" s="120"/>
    </row>
    <row r="5" spans="1:8" s="6" customFormat="1" ht="34.5" customHeight="1">
      <c r="A5" s="10" t="s">
        <v>23</v>
      </c>
      <c r="B5" s="10" t="s">
        <v>0</v>
      </c>
      <c r="C5" s="10" t="s">
        <v>5</v>
      </c>
      <c r="D5" s="10" t="s">
        <v>6</v>
      </c>
      <c r="E5" s="10" t="s">
        <v>7</v>
      </c>
      <c r="F5" s="10" t="s">
        <v>11</v>
      </c>
      <c r="G5" s="10" t="s">
        <v>24</v>
      </c>
      <c r="H5" s="10" t="s">
        <v>535</v>
      </c>
    </row>
    <row r="6" spans="1:8" ht="25.5" customHeight="1">
      <c r="A6" s="133" t="s">
        <v>539</v>
      </c>
      <c r="B6" s="133"/>
      <c r="C6" s="133"/>
      <c r="D6" s="133"/>
      <c r="E6" s="133"/>
      <c r="F6" s="133"/>
      <c r="G6" s="23">
        <f>SUM(G7:G10)</f>
        <v>87000000</v>
      </c>
      <c r="H6" s="23"/>
    </row>
    <row r="7" spans="1:8" ht="66" customHeight="1">
      <c r="A7" s="22">
        <v>1</v>
      </c>
      <c r="B7" s="54" t="s">
        <v>335</v>
      </c>
      <c r="C7" s="57" t="s">
        <v>96</v>
      </c>
      <c r="D7" s="76" t="s">
        <v>569</v>
      </c>
      <c r="E7" s="55" t="s">
        <v>78</v>
      </c>
      <c r="F7" s="57" t="s">
        <v>97</v>
      </c>
      <c r="G7" s="59">
        <v>15000000</v>
      </c>
      <c r="H7" s="107" t="s">
        <v>531</v>
      </c>
    </row>
    <row r="8" spans="1:8" ht="55.5" customHeight="1">
      <c r="A8" s="22">
        <v>2</v>
      </c>
      <c r="B8" s="54" t="s">
        <v>336</v>
      </c>
      <c r="C8" s="57" t="s">
        <v>98</v>
      </c>
      <c r="D8" s="55" t="s">
        <v>570</v>
      </c>
      <c r="E8" s="55" t="s">
        <v>76</v>
      </c>
      <c r="F8" s="57" t="s">
        <v>99</v>
      </c>
      <c r="G8" s="59">
        <v>30000000</v>
      </c>
      <c r="H8" s="107" t="s">
        <v>533</v>
      </c>
    </row>
    <row r="9" spans="1:8" ht="54.75" customHeight="1">
      <c r="A9" s="22">
        <v>3</v>
      </c>
      <c r="B9" s="54" t="s">
        <v>337</v>
      </c>
      <c r="C9" s="57" t="s">
        <v>100</v>
      </c>
      <c r="D9" s="55" t="s">
        <v>542</v>
      </c>
      <c r="E9" s="55" t="s">
        <v>76</v>
      </c>
      <c r="F9" s="57" t="s">
        <v>99</v>
      </c>
      <c r="G9" s="59">
        <v>30000000</v>
      </c>
      <c r="H9" s="107" t="s">
        <v>531</v>
      </c>
    </row>
    <row r="10" spans="1:8" ht="71.25" customHeight="1">
      <c r="A10" s="22">
        <v>4</v>
      </c>
      <c r="B10" s="54" t="s">
        <v>355</v>
      </c>
      <c r="C10" s="57" t="s">
        <v>101</v>
      </c>
      <c r="D10" s="55" t="s">
        <v>543</v>
      </c>
      <c r="E10" s="55" t="s">
        <v>78</v>
      </c>
      <c r="F10" s="57" t="s">
        <v>514</v>
      </c>
      <c r="G10" s="59">
        <v>12000000</v>
      </c>
      <c r="H10" s="107" t="s">
        <v>531</v>
      </c>
    </row>
    <row r="11" spans="1:8" ht="24.75" customHeight="1">
      <c r="A11" s="133" t="s">
        <v>55</v>
      </c>
      <c r="B11" s="133"/>
      <c r="C11" s="133"/>
      <c r="D11" s="133"/>
      <c r="E11" s="133"/>
      <c r="F11" s="46"/>
      <c r="G11" s="16">
        <f>SUM(G12:G14)</f>
        <v>45000000</v>
      </c>
      <c r="H11" s="16"/>
    </row>
    <row r="12" spans="1:8" ht="72" customHeight="1">
      <c r="A12" s="22">
        <v>5</v>
      </c>
      <c r="B12" s="13" t="s">
        <v>356</v>
      </c>
      <c r="C12" s="46" t="s">
        <v>486</v>
      </c>
      <c r="D12" s="18" t="s">
        <v>49</v>
      </c>
      <c r="E12" s="46"/>
      <c r="F12" s="47" t="s">
        <v>50</v>
      </c>
      <c r="G12" s="48">
        <v>15000000</v>
      </c>
      <c r="H12" s="108" t="s">
        <v>531</v>
      </c>
    </row>
    <row r="13" spans="1:8" ht="67.5" customHeight="1">
      <c r="A13" s="22">
        <v>6</v>
      </c>
      <c r="B13" s="13" t="s">
        <v>357</v>
      </c>
      <c r="C13" s="46" t="s">
        <v>51</v>
      </c>
      <c r="D13" s="18" t="s">
        <v>52</v>
      </c>
      <c r="E13" s="46"/>
      <c r="F13" s="47" t="s">
        <v>461</v>
      </c>
      <c r="G13" s="48">
        <v>15000000</v>
      </c>
      <c r="H13" s="108" t="s">
        <v>533</v>
      </c>
    </row>
    <row r="14" spans="1:8" ht="42" customHeight="1">
      <c r="A14" s="22">
        <v>7</v>
      </c>
      <c r="B14" s="13" t="s">
        <v>358</v>
      </c>
      <c r="C14" s="46" t="s">
        <v>462</v>
      </c>
      <c r="D14" s="18" t="s">
        <v>53</v>
      </c>
      <c r="E14" s="46"/>
      <c r="F14" s="47" t="s">
        <v>54</v>
      </c>
      <c r="G14" s="48">
        <v>15000000</v>
      </c>
      <c r="H14" s="108" t="s">
        <v>531</v>
      </c>
    </row>
    <row r="15" spans="1:8" ht="23.25" customHeight="1">
      <c r="A15" s="133" t="s">
        <v>319</v>
      </c>
      <c r="B15" s="133"/>
      <c r="C15" s="133"/>
      <c r="D15" s="133"/>
      <c r="E15" s="133"/>
      <c r="F15" s="133"/>
      <c r="G15" s="81">
        <f>G16</f>
        <v>15000000</v>
      </c>
      <c r="H15" s="109"/>
    </row>
    <row r="16" spans="1:8" ht="69.75" customHeight="1">
      <c r="A16" s="22">
        <v>8</v>
      </c>
      <c r="B16" s="13" t="s">
        <v>359</v>
      </c>
      <c r="C16" s="46" t="s">
        <v>479</v>
      </c>
      <c r="D16" s="18" t="s">
        <v>540</v>
      </c>
      <c r="E16" s="46" t="s">
        <v>478</v>
      </c>
      <c r="F16" s="47" t="s">
        <v>463</v>
      </c>
      <c r="G16" s="48">
        <v>15000000</v>
      </c>
      <c r="H16" s="108" t="s">
        <v>531</v>
      </c>
    </row>
    <row r="17" spans="1:8" ht="24.75" customHeight="1">
      <c r="A17" s="133" t="s">
        <v>243</v>
      </c>
      <c r="B17" s="133"/>
      <c r="C17" s="133"/>
      <c r="D17" s="133"/>
      <c r="E17" s="133"/>
      <c r="F17" s="133"/>
      <c r="G17" s="23">
        <f>SUM(G18)</f>
        <v>15000000</v>
      </c>
      <c r="H17" s="23"/>
    </row>
    <row r="18" spans="1:8" ht="82.5" customHeight="1">
      <c r="A18" s="22">
        <v>9</v>
      </c>
      <c r="B18" s="13" t="s">
        <v>360</v>
      </c>
      <c r="C18" s="18" t="s">
        <v>241</v>
      </c>
      <c r="D18" s="46" t="s">
        <v>476</v>
      </c>
      <c r="E18" s="94" t="s">
        <v>238</v>
      </c>
      <c r="F18" s="17" t="s">
        <v>242</v>
      </c>
      <c r="G18" s="45">
        <v>15000000</v>
      </c>
      <c r="H18" s="45" t="s">
        <v>531</v>
      </c>
    </row>
    <row r="19" spans="1:8" ht="21" customHeight="1">
      <c r="A19" s="133" t="s">
        <v>281</v>
      </c>
      <c r="B19" s="133"/>
      <c r="C19" s="133"/>
      <c r="D19" s="133"/>
      <c r="E19" s="133"/>
      <c r="F19" s="133"/>
      <c r="G19" s="61">
        <f>SUM(G20:G24)</f>
        <v>63000000</v>
      </c>
      <c r="H19" s="61"/>
    </row>
    <row r="20" spans="1:8" ht="51.75" customHeight="1">
      <c r="A20" s="22">
        <v>10</v>
      </c>
      <c r="B20" s="13" t="s">
        <v>361</v>
      </c>
      <c r="C20" s="17" t="s">
        <v>192</v>
      </c>
      <c r="D20" s="11" t="s">
        <v>193</v>
      </c>
      <c r="E20" s="66" t="s">
        <v>520</v>
      </c>
      <c r="F20" s="17" t="s">
        <v>194</v>
      </c>
      <c r="G20" s="68">
        <v>15000000</v>
      </c>
      <c r="H20" s="110" t="s">
        <v>531</v>
      </c>
    </row>
    <row r="21" spans="1:8" ht="49.5" customHeight="1">
      <c r="A21" s="22">
        <v>11</v>
      </c>
      <c r="B21" s="13" t="s">
        <v>362</v>
      </c>
      <c r="C21" s="17" t="s">
        <v>195</v>
      </c>
      <c r="D21" s="17" t="s">
        <v>17</v>
      </c>
      <c r="E21" s="111" t="s">
        <v>521</v>
      </c>
      <c r="F21" s="17" t="s">
        <v>196</v>
      </c>
      <c r="G21" s="68">
        <v>12000000</v>
      </c>
      <c r="H21" s="110" t="s">
        <v>531</v>
      </c>
    </row>
    <row r="22" spans="1:8" ht="53.25" customHeight="1">
      <c r="A22" s="22">
        <v>12</v>
      </c>
      <c r="B22" s="13" t="s">
        <v>363</v>
      </c>
      <c r="C22" s="17" t="s">
        <v>197</v>
      </c>
      <c r="D22" s="17" t="s">
        <v>200</v>
      </c>
      <c r="E22" s="66" t="s">
        <v>198</v>
      </c>
      <c r="F22" s="17" t="s">
        <v>199</v>
      </c>
      <c r="G22" s="68">
        <v>12000000</v>
      </c>
      <c r="H22" s="110" t="s">
        <v>530</v>
      </c>
    </row>
    <row r="23" spans="1:8" ht="42.75" customHeight="1">
      <c r="A23" s="22">
        <v>13</v>
      </c>
      <c r="B23" s="13" t="s">
        <v>364</v>
      </c>
      <c r="C23" s="17" t="s">
        <v>201</v>
      </c>
      <c r="D23" s="17" t="s">
        <v>206</v>
      </c>
      <c r="E23" s="66" t="s">
        <v>202</v>
      </c>
      <c r="F23" s="17" t="s">
        <v>203</v>
      </c>
      <c r="G23" s="68">
        <v>12000000</v>
      </c>
      <c r="H23" s="110" t="s">
        <v>530</v>
      </c>
    </row>
    <row r="24" spans="1:8" ht="30.75" customHeight="1">
      <c r="A24" s="22">
        <v>14</v>
      </c>
      <c r="B24" s="13" t="s">
        <v>365</v>
      </c>
      <c r="C24" s="17" t="s">
        <v>204</v>
      </c>
      <c r="D24" s="17" t="s">
        <v>207</v>
      </c>
      <c r="E24" s="44"/>
      <c r="F24" s="17" t="s">
        <v>205</v>
      </c>
      <c r="G24" s="68">
        <v>12000000</v>
      </c>
      <c r="H24" s="110" t="s">
        <v>530</v>
      </c>
    </row>
    <row r="25" spans="1:8" ht="24" customHeight="1">
      <c r="A25" s="134" t="s">
        <v>226</v>
      </c>
      <c r="B25" s="134"/>
      <c r="C25" s="134"/>
      <c r="D25" s="134"/>
      <c r="E25" s="134"/>
      <c r="F25" s="134"/>
      <c r="G25" s="25">
        <f>SUM(G26:G28)</f>
        <v>42000000</v>
      </c>
      <c r="H25" s="25"/>
    </row>
    <row r="26" spans="1:8" ht="99.75" customHeight="1">
      <c r="A26" s="13">
        <v>15</v>
      </c>
      <c r="B26" s="13" t="s">
        <v>366</v>
      </c>
      <c r="C26" s="17" t="s">
        <v>469</v>
      </c>
      <c r="D26" s="75" t="s">
        <v>571</v>
      </c>
      <c r="E26" s="44"/>
      <c r="F26" s="17" t="s">
        <v>464</v>
      </c>
      <c r="G26" s="45">
        <v>12000000</v>
      </c>
      <c r="H26" s="45" t="s">
        <v>531</v>
      </c>
    </row>
    <row r="27" spans="1:8" ht="52.5" customHeight="1">
      <c r="A27" s="13">
        <v>16</v>
      </c>
      <c r="B27" s="13" t="s">
        <v>367</v>
      </c>
      <c r="C27" s="18" t="s">
        <v>228</v>
      </c>
      <c r="D27" s="83" t="s">
        <v>572</v>
      </c>
      <c r="E27" s="46"/>
      <c r="F27" s="18" t="s">
        <v>522</v>
      </c>
      <c r="G27" s="45">
        <v>15000000</v>
      </c>
      <c r="H27" s="45" t="s">
        <v>531</v>
      </c>
    </row>
    <row r="28" spans="1:8" ht="84.75" customHeight="1">
      <c r="A28" s="13">
        <v>17</v>
      </c>
      <c r="B28" s="13" t="s">
        <v>368</v>
      </c>
      <c r="C28" s="18" t="s">
        <v>481</v>
      </c>
      <c r="D28" s="83" t="s">
        <v>573</v>
      </c>
      <c r="E28" s="46"/>
      <c r="F28" s="18" t="s">
        <v>465</v>
      </c>
      <c r="G28" s="45">
        <v>15000000</v>
      </c>
      <c r="H28" s="45" t="s">
        <v>531</v>
      </c>
    </row>
    <row r="29" spans="1:8" ht="21.75" customHeight="1">
      <c r="A29" s="135" t="s">
        <v>20</v>
      </c>
      <c r="B29" s="135"/>
      <c r="C29" s="135"/>
      <c r="D29" s="135"/>
      <c r="E29" s="135"/>
      <c r="F29" s="135"/>
      <c r="G29" s="74">
        <f>G25+G19+G17+G15+G11+G6</f>
        <v>267000000</v>
      </c>
      <c r="H29" s="74"/>
    </row>
    <row r="30" spans="6:8" ht="9.75" customHeight="1">
      <c r="F30" s="136"/>
      <c r="G30" s="136"/>
      <c r="H30" s="90"/>
    </row>
    <row r="31" spans="6:8" ht="15.75" customHeight="1">
      <c r="F31" s="139" t="s">
        <v>541</v>
      </c>
      <c r="G31" s="139"/>
      <c r="H31" s="139"/>
    </row>
    <row r="32" spans="2:8" ht="16.5">
      <c r="B32" s="137"/>
      <c r="C32" s="137"/>
      <c r="D32" s="43"/>
      <c r="E32" s="43"/>
      <c r="F32" s="140" t="s">
        <v>544</v>
      </c>
      <c r="G32" s="140"/>
      <c r="H32" s="140"/>
    </row>
    <row r="34" spans="7:8" ht="15.75">
      <c r="G34" s="84"/>
      <c r="H34" s="91"/>
    </row>
    <row r="36" spans="2:6" ht="15.75">
      <c r="B36" s="138"/>
      <c r="C36" s="138"/>
      <c r="D36" s="43"/>
      <c r="E36" s="43"/>
      <c r="F36" s="43"/>
    </row>
  </sheetData>
  <sheetProtection/>
  <mergeCells count="18">
    <mergeCell ref="A29:F29"/>
    <mergeCell ref="F30:G30"/>
    <mergeCell ref="B32:C32"/>
    <mergeCell ref="B36:C36"/>
    <mergeCell ref="F31:H31"/>
    <mergeCell ref="F32:H32"/>
    <mergeCell ref="A6:F6"/>
    <mergeCell ref="A11:E11"/>
    <mergeCell ref="A15:F15"/>
    <mergeCell ref="A17:F17"/>
    <mergeCell ref="A19:F19"/>
    <mergeCell ref="A25:F25"/>
    <mergeCell ref="A1:D1"/>
    <mergeCell ref="F1:G1"/>
    <mergeCell ref="A2:D2"/>
    <mergeCell ref="F2:G2"/>
    <mergeCell ref="A3:D3"/>
    <mergeCell ref="A4:H4"/>
  </mergeCells>
  <printOptions/>
  <pageMargins left="0.28" right="0.19" top="0.3" bottom="0.15" header="0" footer="0"/>
  <pageSetup horizontalDpi="600" verticalDpi="600" orientation="landscape" paperSize="9" scale="85" r:id="rId2"/>
  <headerFooter alignWithMargins="0">
    <oddFooter>&amp;R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Thin</cp:lastModifiedBy>
  <cp:lastPrinted>2020-03-17T07:16:41Z</cp:lastPrinted>
  <dcterms:created xsi:type="dcterms:W3CDTF">2008-12-09T01:00:35Z</dcterms:created>
  <dcterms:modified xsi:type="dcterms:W3CDTF">2020-09-14T08:39:41Z</dcterms:modified>
  <cp:category/>
  <cp:version/>
  <cp:contentType/>
  <cp:contentStatus/>
</cp:coreProperties>
</file>